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25" documentId="120_S{2AC9BD13-BADA-5192-A53E-5A8FF88502F6}" xr6:coauthVersionLast="47" xr6:coauthVersionMax="47" xr10:uidLastSave="{6597E959-15E7-42B9-BE13-86E8CA89024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B20" i="5"/>
  <c r="B21" i="5"/>
  <c r="B22" i="5"/>
  <c r="B23" i="5"/>
  <c r="B24" i="5"/>
  <c r="B25" i="5"/>
  <c r="B26" i="5"/>
  <c r="B27" i="5"/>
  <c r="B28" i="5"/>
  <c r="I20" i="5"/>
  <c r="I21" i="5"/>
  <c r="I22" i="5"/>
  <c r="I23" i="5"/>
  <c r="I24" i="5"/>
  <c r="I25" i="5"/>
  <c r="I26" i="5"/>
  <c r="I27" i="5"/>
  <c r="I28" i="5"/>
  <c r="J20" i="5"/>
  <c r="J21" i="5"/>
  <c r="J22" i="5"/>
  <c r="J23" i="5"/>
  <c r="J24" i="5"/>
  <c r="J25" i="5"/>
  <c r="J26" i="5"/>
  <c r="J27" i="5"/>
  <c r="J28" i="5"/>
  <c r="L20" i="5"/>
  <c r="L21" i="5"/>
  <c r="L22" i="5"/>
  <c r="L23" i="5"/>
  <c r="L24" i="5"/>
  <c r="L25" i="5"/>
  <c r="L26" i="5"/>
  <c r="L27" i="5"/>
  <c r="L28" i="5"/>
  <c r="G20" i="5"/>
  <c r="G21" i="5"/>
  <c r="G22" i="5"/>
  <c r="G23" i="5"/>
  <c r="G24" i="5"/>
  <c r="G25" i="5"/>
  <c r="G26" i="5"/>
  <c r="G27" i="5"/>
  <c r="G28"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8" i="5"/>
  <c r="G9" i="5"/>
  <c r="G10" i="5"/>
  <c r="G11" i="5"/>
  <c r="G12" i="5"/>
  <c r="G13" i="5"/>
  <c r="G14" i="5"/>
  <c r="G15" i="5"/>
  <c r="G16" i="5"/>
  <c r="G17" i="5"/>
  <c r="G18" i="5"/>
  <c r="G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<sst xmlns="http://schemas.openxmlformats.org/spreadsheetml/2006/main" count="181592" uniqueCount="39210">
  <si>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</si>
  <si>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</si>
  <si>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</si>
  <si>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</si>
  <si>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</si>
  <si>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</si>
  <si>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</si>
  <si>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</si>
  <si>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</si>
  <si>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</si>
  <si>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</si>
  <si>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</si>
  <si>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</si>
  <si>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</si>
  <si>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</si>
  <si>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</si>
  <si>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</si>
  <si>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</si>
  <si>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</si>
  <si>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</si>
  <si>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</si>
  <si>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</si>
  <si>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</si>
  <si>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</si>
  <si>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</si>
  <si>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</si>
  <si>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</si>
  <si>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</si>
  <si>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</si>
  <si>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</si>
  <si>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</si>
  <si>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</si>
  <si>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</si>
  <si>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</si>
  <si>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</si>
  <si>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</si>
  <si>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</si>
  <si>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</si>
  <si>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</si>
  <si>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</si>
  <si>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</si>
  <si>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</si>
  <si>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</si>
  <si>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</si>
  <si>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</si>
  <si>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</si>
  <si>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</si>
  <si>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</si>
  <si>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</si>
  <si>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</si>
  <si>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</si>
  <si>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</si>
  <si>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</si>
  <si>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</si>
  <si>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</si>
  <si>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</si>
  <si>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</si>
  <si>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</si>
  <si>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</si>
  <si>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</si>
  <si>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</si>
  <si>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</si>
  <si>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</si>
  <si>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</si>
  <si>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</si>
  <si>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</si>
  <si>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</si>
  <si>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</si>
  <si>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</si>
  <si>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</si>
  <si>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</si>
  <si>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</si>
  <si>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</si>
  <si>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</si>
  <si>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</si>
  <si>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</si>
  <si>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</si>
  <si>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</si>
  <si>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</si>
  <si>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</si>
  <si>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</si>
  <si>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</si>
  <si>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</si>
  <si>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</si>
  <si>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</si>
  <si>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</si>
  <si>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</si>
  <si>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</si>
  <si>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</si>
  <si>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</si>
  <si>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</si>
  <si>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</si>
  <si>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</si>
  <si>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</si>
  <si>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</si>
  <si>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</si>
  <si>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</si>
  <si>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</si>
  <si>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</si>
  <si>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</si>
  <si>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</si>
  <si>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</si>
  <si>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</si>
  <si>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</si>
  <si>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</si>
  <si>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</si>
  <si>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</si>
  <si>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</si>
  <si>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</si>
  <si>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</si>
  <si>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</si>
  <si>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</si>
  <si>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</si>
  <si>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</si>
  <si>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</si>
  <si>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</si>
  <si>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</si>
  <si>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</si>
  <si>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</si>
  <si>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</si>
  <si>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</si>
  <si>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</si>
  <si>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</si>
  <si>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</si>
  <si>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</si>
  <si>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</si>
  <si>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</si>
  <si>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</si>
  <si>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</si>
  <si>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</si>
  <si>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</si>
  <si>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</si>
  <si>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</si>
  <si>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</si>
  <si>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</si>
  <si>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</si>
  <si>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</si>
  <si>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</si>
  <si>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</si>
  <si>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</si>
  <si>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</si>
  <si>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</si>
  <si>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</si>
  <si>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</si>
  <si>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</si>
  <si>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</si>
  <si>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</si>
  <si>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</si>
  <si>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</si>
  <si>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</si>
  <si>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</si>
  <si>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</si>
  <si>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</si>
  <si>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</si>
  <si>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</si>
  <si>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</si>
  <si>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</si>
  <si>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</si>
  <si>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</si>
  <si>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</si>
  <si>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</si>
  <si>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</si>
  <si>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</si>
  <si>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</si>
  <si>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</si>
  <si>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</si>
  <si>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</si>
  <si>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</si>
  <si>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</si>
  <si>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</si>
  <si>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</si>
  <si>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</si>
  <si>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</si>
  <si>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</si>
  <si>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</si>
  <si>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</si>
  <si>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</si>
  <si>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</si>
  <si>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</si>
  <si>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</si>
  <si>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</si>
  <si>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</si>
  <si>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</si>
  <si>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</si>
  <si>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</si>
  <si>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</si>
  <si>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</si>
  <si>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</si>
  <si>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</si>
  <si>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</si>
  <si>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</si>
  <si>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</si>
  <si>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</si>
  <si>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</si>
  <si>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</si>
  <si>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</si>
  <si>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</si>
  <si>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</si>
  <si>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</si>
  <si>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</si>
  <si>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</si>
  <si>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</si>
  <si>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</si>
  <si>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</si>
  <si>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</si>
  <si>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</si>
  <si>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</si>
  <si>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</si>
  <si>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</si>
  <si>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</si>
  <si>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</si>
  <si>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</si>
  <si>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</si>
  <si>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</si>
  <si>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</si>
  <si>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</si>
  <si>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</si>
  <si>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</si>
  <si>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</si>
  <si>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</si>
  <si>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</si>
  <si>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</si>
  <si>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</si>
  <si>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</si>
  <si>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</si>
  <si>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</si>
  <si>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</si>
  <si>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</si>
  <si>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</si>
  <si>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</si>
  <si>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</si>
  <si>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</si>
  <si>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</si>
  <si>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</si>
  <si>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</si>
  <si>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</si>
  <si>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</si>
  <si>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</si>
  <si>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</si>
  <si>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</si>
  <si>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</si>
  <si>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</si>
  <si>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</si>
  <si>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</si>
  <si>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</si>
  <si>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</si>
  <si>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</si>
  <si>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</si>
  <si>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</si>
  <si>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</si>
  <si>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</si>
  <si>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</si>
  <si>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</si>
  <si>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</si>
  <si>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</si>
  <si>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</si>
  <si>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</si>
  <si>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</si>
  <si>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</si>
  <si>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</si>
  <si>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</si>
  <si>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</si>
  <si>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</si>
  <si>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</si>
  <si>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</si>
  <si>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</si>
  <si>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</si>
  <si>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</si>
  <si>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</si>
  <si>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</si>
  <si>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</si>
  <si>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</si>
  <si>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</si>
  <si>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</si>
  <si>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</si>
  <si>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</si>
  <si>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</si>
  <si>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</si>
  <si>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</si>
  <si>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</si>
  <si>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</si>
  <si>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</si>
  <si>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</si>
  <si>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</si>
  <si>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</si>
  <si>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</si>
  <si>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</si>
  <si>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</si>
  <si>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</si>
  <si>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</si>
  <si>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</si>
  <si>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</si>
  <si>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</si>
  <si>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</si>
  <si>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</si>
  <si>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</si>
  <si>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</si>
  <si>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</si>
  <si>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</si>
  <si>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</si>
  <si>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</si>
  <si>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</si>
  <si>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</si>
  <si>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</si>
  <si>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</si>
  <si>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</si>
  <si>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</si>
  <si>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</si>
  <si>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</si>
  <si>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</si>
  <si>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</si>
  <si>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</si>
  <si>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</si>
  <si>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</si>
  <si>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</si>
  <si>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</si>
  <si>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</si>
  <si>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</si>
  <si>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</si>
  <si>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</si>
  <si>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</si>
  <si>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</si>
  <si>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</si>
  <si>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</si>
  <si>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</si>
  <si>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</si>
  <si>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</si>
  <si>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</si>
  <si>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</si>
  <si>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</si>
  <si>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</si>
  <si>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</si>
  <si>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</si>
  <si>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</si>
  <si>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</si>
  <si>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</si>
  <si>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</si>
  <si>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</si>
  <si>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</si>
  <si>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</si>
  <si>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</si>
  <si>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</si>
  <si>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</si>
  <si>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</si>
  <si>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</si>
  <si>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</si>
  <si>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</si>
  <si>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</si>
  <si>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</si>
  <si>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</si>
  <si>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</si>
  <si>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</si>
  <si>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</si>
  <si>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</si>
  <si>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</si>
  <si>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</si>
  <si>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</si>
  <si>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</si>
  <si>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</si>
  <si>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</si>
  <si>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</si>
  <si>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</si>
  <si>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</si>
  <si>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</si>
  <si>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</si>
  <si>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</si>
  <si>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</si>
  <si>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</si>
  <si>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</si>
  <si>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</si>
  <si>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</si>
  <si>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</si>
  <si>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</si>
  <si>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</si>
  <si>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</si>
  <si>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</si>
  <si>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</si>
  <si>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</si>
  <si>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</si>
  <si>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</si>
  <si>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</si>
  <si>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</si>
  <si>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</si>
  <si>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</si>
  <si>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</si>
  <si>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</si>
  <si>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</si>
  <si>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</si>
  <si>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</si>
  <si>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</si>
  <si>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</si>
  <si>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</si>
  <si>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</si>
  <si>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</si>
  <si>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</si>
  <si>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</si>
  <si>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</si>
  <si>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</si>
  <si>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</si>
  <si>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</si>
  <si>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</si>
  <si>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</si>
  <si>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</si>
  <si>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</si>
  <si>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</si>
  <si>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</si>
  <si>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</si>
  <si>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</si>
  <si>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</si>
  <si>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</si>
  <si>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</si>
  <si>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</si>
  <si>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</si>
  <si>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</si>
  <si>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</si>
  <si>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</si>
  <si>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</si>
  <si>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</si>
  <si>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</si>
  <si>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</si>
  <si>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</si>
  <si>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</si>
  <si>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</si>
  <si>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</si>
  <si>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</si>
  <si>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</si>
  <si>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</si>
  <si>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</si>
  <si>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</si>
  <si>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</si>
  <si>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</si>
  <si>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</si>
  <si>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</si>
  <si>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</si>
  <si>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</si>
  <si>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</si>
  <si>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</si>
  <si>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</si>
  <si>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</si>
  <si>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</si>
  <si>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</si>
  <si>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</si>
  <si>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</si>
  <si>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</si>
  <si>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</si>
  <si>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</si>
  <si>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</si>
  <si>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</si>
  <si>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</si>
  <si>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</si>
  <si>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</si>
  <si>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</si>
  <si>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</si>
  <si>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</si>
  <si>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</si>
  <si>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</si>
  <si>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</si>
  <si>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</si>
  <si>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</si>
  <si>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</si>
  <si>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</si>
  <si>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</si>
  <si>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</si>
  <si>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</si>
  <si>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</si>
  <si>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</si>
  <si>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</si>
  <si>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</si>
  <si>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</si>
  <si>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</si>
  <si>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</si>
  <si>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</si>
  <si>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</si>
  <si>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</si>
  <si>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</si>
  <si>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</si>
  <si>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</si>
  <si>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</si>
  <si>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</si>
  <si>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</si>
  <si>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</si>
  <si>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</si>
  <si>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</si>
  <si>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</si>
  <si>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</si>
  <si>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</si>
  <si>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</si>
  <si>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</si>
  <si>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</si>
  <si>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</si>
  <si>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</si>
  <si>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</si>
  <si>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</si>
  <si>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</si>
  <si>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</si>
  <si>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</si>
  <si>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</si>
  <si>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</si>
  <si>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</si>
  <si>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</si>
  <si>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</si>
  <si>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</si>
  <si>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</si>
  <si>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</si>
  <si>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</si>
  <si>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</si>
  <si>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</si>
  <si>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</si>
  <si>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</si>
  <si>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</si>
  <si>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</si>
  <si>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</si>
  <si>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</si>
  <si>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</si>
  <si>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</si>
  <si>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</si>
  <si>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</si>
  <si>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</si>
  <si>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</si>
  <si>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</si>
  <si>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</si>
  <si>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</si>
  <si>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</si>
  <si>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</si>
  <si>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</si>
  <si>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</si>
  <si>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</si>
  <si>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</si>
  <si>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</si>
  <si>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</si>
  <si>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</si>
  <si>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</si>
  <si>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</si>
  <si>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</si>
  <si>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</si>
  <si>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</si>
  <si>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</si>
  <si>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</si>
  <si>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</si>
  <si>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</si>
  <si>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</si>
  <si>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</si>
  <si>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</si>
  <si>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</si>
  <si>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</si>
  <si>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</si>
  <si>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</si>
  <si>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</si>
  <si>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</si>
  <si>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</si>
  <si>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</si>
  <si>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</si>
  <si>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</si>
  <si>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</si>
  <si>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</si>
  <si>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</si>
  <si>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</si>
  <si>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</si>
  <si>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</si>
  <si>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</si>
  <si>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</si>
  <si>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</si>
  <si>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</si>
  <si>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</si>
  <si>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</si>
  <si>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</si>
  <si>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</si>
  <si>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</si>
  <si>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</si>
  <si>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</si>
  <si>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</si>
  <si>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</si>
  <si>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</si>
  <si>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</si>
  <si>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</si>
  <si>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</si>
  <si>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</si>
  <si>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</si>
  <si>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</si>
  <si>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</si>
  <si>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</si>
  <si>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</si>
  <si>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</si>
  <si>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</si>
  <si>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</si>
  <si>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</si>
  <si>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</si>
  <si>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</si>
  <si>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</si>
  <si>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</si>
  <si>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</si>
  <si>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</si>
  <si>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</si>
  <si>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</si>
  <si>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</si>
  <si>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</si>
  <si>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</si>
  <si>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</si>
  <si>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</si>
  <si>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</si>
  <si>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</si>
  <si>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</si>
  <si>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</si>
  <si>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</si>
  <si>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</si>
  <si>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</si>
  <si>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</si>
  <si>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</si>
  <si>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</si>
  <si>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</si>
  <si>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</si>
  <si>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</si>
  <si>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</si>
  <si>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</si>
  <si>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</si>
  <si>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</si>
  <si>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</si>
  <si>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</si>
  <si>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</si>
  <si>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</si>
  <si>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</si>
  <si>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</si>
  <si>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</si>
  <si>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</si>
  <si>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</si>
  <si>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</si>
  <si>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</si>
  <si>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</si>
  <si>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</si>
  <si>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</si>
  <si>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</si>
  <si>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</si>
  <si>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</si>
  <si>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</si>
  <si>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</si>
  <si>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</si>
  <si>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</si>
  <si>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</si>
  <si>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</si>
  <si>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</si>
  <si>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</si>
  <si>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</si>
  <si>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</si>
  <si>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</si>
  <si>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</si>
  <si>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</si>
  <si>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</si>
  <si>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</si>
  <si>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</si>
  <si>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</si>
  <si>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</si>
  <si>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</si>
  <si>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</si>
  <si>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</si>
  <si>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</si>
  <si>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</si>
  <si>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</si>
  <si>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</si>
  <si>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</si>
  <si>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</si>
  <si>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</si>
  <si>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</si>
  <si>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</si>
  <si>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</si>
  <si>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</si>
  <si>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</si>
  <si>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</si>
  <si>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</si>
  <si>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</si>
  <si>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</si>
  <si>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</si>
  <si>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</si>
  <si>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</si>
  <si>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</si>
  <si>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</si>
  <si>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</si>
  <si>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</si>
  <si>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</si>
  <si>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</si>
  <si>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</si>
  <si>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</si>
  <si>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</si>
  <si>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</si>
  <si>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</si>
  <si>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</si>
  <si>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</si>
  <si>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</si>
  <si>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</si>
  <si>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</si>
  <si>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</si>
  <si>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</si>
  <si>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</si>
  <si>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</si>
  <si>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</si>
  <si>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</si>
  <si>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</si>
  <si>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</si>
  <si>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</si>
  <si>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</si>
  <si>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</si>
  <si>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</si>
  <si>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</si>
  <si>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</si>
  <si>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</si>
  <si>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</si>
  <si>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</si>
  <si>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</si>
  <si>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</si>
  <si>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</si>
  <si>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</si>
  <si>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</si>
  <si>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</si>
  <si>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</si>
  <si>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</si>
  <si>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</si>
  <si>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</si>
  <si>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</si>
  <si>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</si>
  <si>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</si>
  <si>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</si>
  <si>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</si>
  <si>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</si>
  <si>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</si>
  <si>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</si>
  <si>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</si>
  <si>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</si>
  <si>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</si>
  <si>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</si>
  <si>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</si>
  <si>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</si>
  <si>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</si>
  <si>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</si>
  <si>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</si>
  <si>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</si>
  <si>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</si>
  <si>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</si>
  <si>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</si>
  <si>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</si>
  <si>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</si>
  <si>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</si>
  <si>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</si>
  <si>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</si>
  <si>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</si>
  <si>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</si>
  <si>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</si>
  <si>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</si>
  <si>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</si>
  <si>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</si>
  <si>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</si>
  <si>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</si>
  <si>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</si>
  <si>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</si>
  <si>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</si>
  <si>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</si>
  <si>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</si>
  <si>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</si>
  <si>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</si>
  <si>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</si>
  <si>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</si>
  <si>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</si>
  <si>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</si>
  <si>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</si>
  <si>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</si>
  <si>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</si>
  <si>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</si>
  <si>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</si>
  <si>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</si>
  <si>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</si>
  <si>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</si>
  <si>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</si>
  <si>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</si>
  <si>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</si>
  <si>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</si>
  <si>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</si>
  <si>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</si>
  <si>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</si>
  <si>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</si>
  <si>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</si>
  <si>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</si>
  <si>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</si>
  <si>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</si>
  <si>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</si>
  <si>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</si>
  <si>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</si>
  <si>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</si>
  <si>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</si>
  <si>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</si>
  <si>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</si>
  <si>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</si>
  <si>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</si>
  <si>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</si>
  <si>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</si>
  <si>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</si>
  <si>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</si>
  <si>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</si>
  <si>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</si>
  <si>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</si>
  <si>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</si>
  <si>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</si>
  <si>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</si>
  <si>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</si>
  <si>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</si>
  <si>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</si>
  <si>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</si>
  <si>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</si>
  <si>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</si>
  <si>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</si>
  <si>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</si>
  <si>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</si>
  <si>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</si>
  <si>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</si>
  <si>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</si>
  <si>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</si>
  <si>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</si>
  <si>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</si>
  <si>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</si>
  <si>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</si>
  <si>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</si>
  <si>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</si>
  <si>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</si>
  <si>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</si>
  <si>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</si>
  <si>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</si>
  <si>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</si>
  <si>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</si>
  <si>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</si>
  <si>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</si>
  <si>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</si>
  <si>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</si>
  <si>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</si>
  <si>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</si>
  <si>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</si>
  <si>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</si>
  <si>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</si>
  <si>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</si>
  <si>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</si>
  <si>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</si>
  <si>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</si>
  <si>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</si>
  <si>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</si>
  <si>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</si>
  <si>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</si>
  <si>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</si>
  <si>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</si>
  <si>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</si>
  <si>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</si>
  <si>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</si>
  <si>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</si>
  <si>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</si>
  <si>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</si>
  <si>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</si>
  <si>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</si>
  <si>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</si>
  <si>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</si>
  <si>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</si>
  <si>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</si>
  <si>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</si>
  <si>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</si>
  <si>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</si>
  <si>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</si>
  <si>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</si>
  <si>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</si>
  <si>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</si>
  <si>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</si>
  <si>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</si>
  <si>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</si>
  <si>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</si>
  <si>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</si>
  <si>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</si>
  <si>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</si>
  <si>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</si>
  <si>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</si>
  <si>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</si>
  <si>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</si>
  <si>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</si>
  <si>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</si>
  <si>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</si>
  <si>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</si>
  <si>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</si>
  <si>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</si>
  <si>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</si>
  <si>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</si>
  <si>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</si>
  <si>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</si>
  <si>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</si>
  <si>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</si>
  <si>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</si>
  <si>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</si>
  <si>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</si>
  <si>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</si>
  <si>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</si>
  <si>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</si>
  <si>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</si>
  <si>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</si>
  <si>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</si>
  <si>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</si>
  <si>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</si>
  <si>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</si>
  <si>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</si>
  <si>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</si>
  <si>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</si>
  <si>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</si>
  <si>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</si>
  <si>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</si>
  <si>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</si>
  <si>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</si>
  <si>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</si>
  <si>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</si>
  <si>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</si>
  <si>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</si>
  <si>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</si>
  <si>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</si>
  <si>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</si>
  <si>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</si>
  <si>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</si>
  <si>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</si>
  <si>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</si>
  <si>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</si>
  <si>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</si>
  <si>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</si>
  <si>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</si>
  <si>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</si>
  <si>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</si>
  <si>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</si>
  <si>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</si>
  <si>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</si>
  <si>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</si>
  <si>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</si>
  <si>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</si>
  <si>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</si>
  <si>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</si>
  <si>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</si>
  <si>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</si>
  <si>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</si>
  <si>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</si>
  <si>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</si>
  <si>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</si>
  <si>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</si>
  <si>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</si>
  <si>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</si>
  <si>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</si>
  <si>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</si>
  <si>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</si>
  <si>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</si>
  <si>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</si>
  <si>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</si>
  <si>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</si>
  <si>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</si>
  <si>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</si>
  <si>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</si>
  <si>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</si>
  <si>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</si>
  <si>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</si>
  <si>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</si>
  <si>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</si>
  <si>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</si>
  <si>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</si>
  <si>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</si>
  <si>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</si>
  <si>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</si>
  <si>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</si>
  <si>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</si>
  <si>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</si>
  <si>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</si>
  <si>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</si>
  <si>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</si>
  <si>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</si>
  <si>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</si>
  <si>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</si>
  <si>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</si>
  <si>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</si>
  <si>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</si>
  <si>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</si>
  <si>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</si>
  <si>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</si>
  <si>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</si>
  <si>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</si>
  <si>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</si>
  <si>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</si>
  <si>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</si>
  <si>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</si>
  <si>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</si>
  <si>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</si>
  <si>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</si>
  <si>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</si>
  <si>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</si>
  <si>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</si>
  <si>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</si>
  <si>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</si>
  <si>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</si>
  <si>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</si>
  <si>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</si>
  <si>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</si>
  <si>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</si>
  <si>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</si>
  <si>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</si>
  <si>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</si>
  <si>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</si>
  <si>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</si>
  <si>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</si>
  <si>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</si>
  <si>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</si>
  <si>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</si>
  <si>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</si>
  <si>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</si>
  <si>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</si>
  <si>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</si>
  <si>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</si>
  <si>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</si>
  <si>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</si>
  <si>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</si>
  <si>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</si>
  <si>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</si>
  <si>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</si>
  <si>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</si>
  <si>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</si>
  <si>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</si>
  <si>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</si>
  <si>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</si>
  <si>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</si>
  <si>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</si>
  <si>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</si>
  <si>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</si>
  <si>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</si>
  <si>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</si>
  <si>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</si>
  <si>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</si>
  <si>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</si>
  <si>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</si>
  <si>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</si>
  <si>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</si>
  <si>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</si>
  <si>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</si>
  <si>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</si>
  <si>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</si>
  <si>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</si>
  <si>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</si>
  <si>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</si>
  <si>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</si>
  <si>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</si>
  <si>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</si>
  <si>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</si>
  <si>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</si>
  <si>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</si>
  <si>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</si>
  <si>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</si>
  <si>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</si>
  <si>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</si>
  <si>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</si>
  <si>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</si>
  <si>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</si>
  <si>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</si>
  <si>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</si>
  <si>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</si>
  <si>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</si>
  <si>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</si>
  <si>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</si>
  <si>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</si>
  <si>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</si>
  <si>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</si>
  <si>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</si>
  <si>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</si>
  <si>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</si>
  <si>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</si>
  <si>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</si>
  <si>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</si>
  <si>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</si>
  <si>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</si>
  <si>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</si>
  <si>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</si>
  <si>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</si>
  <si>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</si>
  <si>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</si>
  <si>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</si>
  <si>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</si>
  <si>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</si>
  <si>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</si>
  <si>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</si>
  <si>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</si>
  <si>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</si>
  <si>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</si>
  <si>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</si>
  <si>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</si>
  <si>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</si>
  <si>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</si>
  <si>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</si>
  <si>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</si>
  <si>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</si>
  <si>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</si>
  <si>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</si>
  <si>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</si>
  <si>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</si>
  <si>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</si>
  <si>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</si>
  <si>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</si>
  <si>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</si>
  <si>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</si>
  <si>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</si>
  <si>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</si>
  <si>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</si>
  <si>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</si>
  <si>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</si>
  <si>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</si>
  <si>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</si>
  <si>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</si>
  <si>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</si>
  <si>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</si>
  <si>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</si>
  <si>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</si>
  <si>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</si>
  <si>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</si>
  <si>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</si>
  <si>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</si>
  <si>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</si>
  <si>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</si>
  <si>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</si>
  <si>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</si>
  <si>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</si>
  <si>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</si>
  <si>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</si>
  <si>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</si>
  <si>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</si>
  <si>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</si>
  <si>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</si>
  <si>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</si>
  <si>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</si>
  <si>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</si>
  <si>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</si>
  <si>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</si>
  <si>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</si>
  <si>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</si>
  <si>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</si>
  <si>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</si>
  <si>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</si>
  <si>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</si>
  <si>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</si>
  <si>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</si>
  <si>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</si>
  <si>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</si>
  <si>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</si>
  <si>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</si>
  <si>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</si>
  <si>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</si>
  <si>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</si>
  <si>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</si>
  <si>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</si>
  <si>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</si>
  <si>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</si>
  <si>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</si>
  <si>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</si>
  <si>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</si>
  <si>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</si>
  <si>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</si>
  <si>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</si>
  <si>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</si>
  <si>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</si>
  <si>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</si>
  <si>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</si>
  <si>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</si>
  <si>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</si>
  <si>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</si>
  <si>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</si>
  <si>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</si>
  <si>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</si>
  <si>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</si>
  <si>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</si>
  <si>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</si>
  <si>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</si>
  <si>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</si>
  <si>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</si>
  <si>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</si>
  <si>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</si>
  <si>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</si>
  <si>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</si>
  <si>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</si>
  <si>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</si>
  <si>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</si>
  <si>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</si>
  <si>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</si>
  <si>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</si>
  <si>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</si>
  <si>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</si>
  <si>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</si>
  <si>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</si>
  <si>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</si>
  <si>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</si>
  <si>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</si>
  <si>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</si>
  <si>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</si>
  <si>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</si>
  <si>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</si>
  <si>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</si>
  <si>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</si>
  <si>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</si>
  <si>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</si>
  <si>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</si>
  <si>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</si>
  <si>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</si>
  <si>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</si>
  <si>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</si>
  <si>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</si>
  <si>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</si>
  <si>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</si>
  <si>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</si>
  <si>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</si>
  <si>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</si>
  <si>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</si>
  <si>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</si>
  <si>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</si>
  <si>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</si>
  <si>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</si>
  <si>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</si>
  <si>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</si>
  <si>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</si>
  <si>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</si>
  <si>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</si>
  <si>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</si>
  <si>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</si>
  <si>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</si>
  <si>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</si>
  <si>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</si>
  <si>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</si>
  <si>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</si>
  <si>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</si>
  <si>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</si>
  <si>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</si>
  <si>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</si>
  <si>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</si>
  <si>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</si>
  <si>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</si>
  <si>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</si>
  <si>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</si>
  <si>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</si>
  <si>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</si>
  <si>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</si>
  <si>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</si>
  <si>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</si>
  <si>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</si>
  <si>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</si>
  <si>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</si>
  <si>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</si>
  <si>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</si>
  <si>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</si>
  <si>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</si>
  <si>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</si>
  <si>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</si>
  <si>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</si>
  <si>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</si>
  <si>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</si>
  <si>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</si>
  <si>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</si>
  <si>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</si>
  <si>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</si>
  <si>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</si>
  <si>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</si>
  <si>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</si>
  <si>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</si>
  <si>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</si>
  <si>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</si>
  <si>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</si>
  <si>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</si>
  <si>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</si>
  <si>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</si>
  <si>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</si>
  <si>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</si>
  <si>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</si>
  <si>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</si>
  <si>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</si>
  <si>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</si>
  <si>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</si>
  <si>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</si>
  <si>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</si>
  <si>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</si>
  <si>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</si>
  <si>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</si>
  <si>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</si>
  <si>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</si>
  <si>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</si>
  <si>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</si>
  <si>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</si>
  <si>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</si>
  <si>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</si>
  <si>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</si>
  <si>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</si>
  <si>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</si>
  <si>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</si>
  <si>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</si>
  <si>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</si>
  <si>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</si>
  <si>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</si>
  <si>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</si>
  <si>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</si>
  <si>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</si>
  <si>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</si>
  <si>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</si>
  <si>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</si>
  <si>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</si>
  <si>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</si>
  <si>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</si>
  <si>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</si>
  <si>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</si>
  <si>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</si>
  <si>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</si>
  <si>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</si>
  <si>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</si>
  <si>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</si>
  <si>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</si>
  <si>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</si>
  <si>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</si>
  <si>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</si>
  <si>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</si>
  <si>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</si>
  <si>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</si>
  <si>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</si>
  <si>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</si>
  <si>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</si>
  <si>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</si>
  <si>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</si>
  <si>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</si>
  <si>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</si>
  <si>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</si>
  <si>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</si>
  <si>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</si>
  <si>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</si>
  <si>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</si>
  <si>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</si>
  <si>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</si>
  <si>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</si>
  <si>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</si>
  <si>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</si>
  <si>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</si>
  <si>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</si>
  <si>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</si>
  <si>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</si>
  <si>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</si>
  <si>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</si>
  <si>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</si>
  <si>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</si>
  <si>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</si>
  <si>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</si>
  <si>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</si>
  <si>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</si>
  <si>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</si>
  <si>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</si>
  <si>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</si>
  <si>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</si>
  <si>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</si>
  <si>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</si>
  <si>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</si>
  <si>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</si>
  <si>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</si>
  <si>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</si>
  <si>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</si>
  <si>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</si>
  <si>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</si>
  <si>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</si>
  <si>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</si>
  <si>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</si>
  <si>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</si>
  <si>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</si>
  <si>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</si>
  <si>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</si>
  <si>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</si>
  <si>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</si>
  <si>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</si>
  <si>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</si>
  <si>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</si>
  <si>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</si>
  <si>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</si>
  <si>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</si>
  <si>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</si>
  <si>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</si>
  <si>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</si>
  <si>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</si>
  <si>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</si>
  <si>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</si>
  <si>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</si>
  <si>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</si>
  <si>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</si>
  <si>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</si>
  <si>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</si>
  <si>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</si>
  <si>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</si>
  <si>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</si>
  <si>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</si>
  <si>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</si>
  <si>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</si>
  <si>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</si>
  <si>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</si>
  <si>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</si>
  <si>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</si>
  <si>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</si>
  <si>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</si>
  <si>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</si>
  <si>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</si>
  <si>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</si>
  <si>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</si>
  <si>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</si>
  <si>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</si>
  <si>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</si>
  <si>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</si>
  <si>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</si>
  <si>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</si>
  <si>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</si>
  <si>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</si>
  <si>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</si>
  <si>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</si>
  <si>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</si>
  <si>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</si>
  <si>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</si>
  <si>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</si>
  <si>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</si>
  <si>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</si>
  <si>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</si>
  <si>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</si>
  <si>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</si>
  <si>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</si>
  <si>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</si>
  <si>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</si>
  <si>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</si>
  <si>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</si>
  <si>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</si>
  <si>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</si>
  <si>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</si>
  <si>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</si>
  <si>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</si>
  <si>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</si>
  <si>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</si>
  <si>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</si>
  <si>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</si>
  <si>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</si>
  <si>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</si>
  <si>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</si>
  <si>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</si>
  <si>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</si>
  <si>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</si>
  <si>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</si>
  <si>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</si>
  <si>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</si>
  <si>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</si>
  <si>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</si>
  <si>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</si>
  <si>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</si>
  <si>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</si>
  <si>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</si>
  <si>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</si>
  <si>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</si>
  <si>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</si>
  <si>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</si>
  <si>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</si>
  <si>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</si>
  <si>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</si>
  <si>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</si>
  <si>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</si>
  <si>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</si>
  <si>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</si>
  <si>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</si>
  <si>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</si>
  <si>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</si>
  <si>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</si>
  <si>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</si>
  <si>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</si>
  <si>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</si>
  <si>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</si>
  <si>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</si>
  <si>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</si>
  <si>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</si>
  <si>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</si>
  <si>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</si>
  <si>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</si>
  <si>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</si>
  <si>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</si>
  <si>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</si>
  <si>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</si>
  <si>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</si>
  <si>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</si>
  <si>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</si>
  <si>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</si>
  <si>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</si>
  <si>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</si>
  <si>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</si>
  <si>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</si>
  <si>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</si>
  <si>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</si>
  <si>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</si>
  <si>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</si>
  <si>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</si>
  <si>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</si>
  <si>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</si>
  <si>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</si>
  <si>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</si>
  <si>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</si>
  <si>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</si>
  <si>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</si>
  <si>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</si>
  <si>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</si>
  <si>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</si>
  <si>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</si>
  <si>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</si>
  <si>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</si>
  <si>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</si>
  <si>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</si>
  <si>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</si>
  <si>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</si>
  <si>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</si>
  <si>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</si>
  <si>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</si>
  <si>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</si>
  <si>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</si>
  <si>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</si>
  <si>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</si>
  <si>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</si>
  <si>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</si>
  <si>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</si>
  <si>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</si>
  <si>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</si>
  <si>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</si>
  <si>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</si>
  <si>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</si>
  <si>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</si>
  <si>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</si>
  <si>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</si>
  <si>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</si>
  <si>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</si>
  <si>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</si>
  <si>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</si>
  <si>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</si>
  <si>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</si>
  <si>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</si>
  <si>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</si>
  <si>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</si>
  <si>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</si>
  <si>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</si>
  <si>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</si>
  <si>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</si>
  <si>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</si>
  <si>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</si>
  <si>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</si>
  <si>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</si>
  <si>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</si>
  <si>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</si>
  <si>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</si>
  <si>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</si>
  <si>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</si>
  <si>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</si>
  <si>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</si>
  <si>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</si>
  <si>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</si>
  <si>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</si>
  <si>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</si>
  <si>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</si>
  <si>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</si>
  <si>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</si>
  <si>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</si>
  <si>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</si>
  <si>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</si>
  <si>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</si>
  <si>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</si>
  <si>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</si>
  <si>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</si>
  <si>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</si>
  <si>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</si>
  <si>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</si>
  <si>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</si>
  <si>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</si>
  <si>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</si>
  <si>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</si>
  <si>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</si>
  <si>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</si>
  <si>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</si>
  <si>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</si>
  <si>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</si>
  <si>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</si>
  <si>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</si>
  <si>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</si>
  <si>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</si>
  <si>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</si>
  <si>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</si>
  <si>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</si>
  <si>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</si>
  <si>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</si>
  <si>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</si>
  <si>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</si>
  <si>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</si>
  <si>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</si>
  <si>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</si>
  <si>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</si>
  <si>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</si>
  <si>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</si>
  <si>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</si>
  <si>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</si>
  <si>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</si>
  <si>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</si>
  <si>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</si>
  <si>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</si>
  <si>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</si>
  <si>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</si>
  <si>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</si>
  <si>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</si>
  <si>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</si>
  <si>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</si>
  <si>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</si>
  <si>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</si>
  <si>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</si>
  <si>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</si>
  <si>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</si>
  <si>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</si>
  <si>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</si>
  <si>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</si>
  <si>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</si>
  <si>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</si>
  <si>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</si>
  <si>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</si>
  <si>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</si>
  <si>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</si>
  <si>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</si>
  <si>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</si>
  <si>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</si>
  <si>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</si>
  <si>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</si>
  <si>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</si>
  <si>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</si>
  <si>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</si>
  <si>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</si>
  <si>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</si>
  <si>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</si>
  <si>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</si>
  <si>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</si>
  <si>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</si>
  <si>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</si>
  <si>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</si>
  <si>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</si>
  <si>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</si>
  <si>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</si>
  <si>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</si>
  <si>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</si>
  <si>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</si>
  <si>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</si>
  <si>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</si>
  <si>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</si>
  <si>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</si>
  <si>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</si>
  <si>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</si>
  <si>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</si>
  <si>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</si>
  <si>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</si>
  <si>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</si>
  <si>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</si>
  <si>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</si>
  <si>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</si>
  <si>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</si>
  <si>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</si>
  <si>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</si>
  <si>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</si>
  <si>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</si>
  <si>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</si>
  <si>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</si>
  <si>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</si>
  <si>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</si>
  <si>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</si>
  <si>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</si>
  <si>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</si>
  <si>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</si>
  <si>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</si>
  <si>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</si>
  <si>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</si>
  <si>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</si>
  <si>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</si>
  <si>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</si>
  <si>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</si>
  <si>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</si>
  <si>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</si>
  <si>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</si>
  <si>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</si>
  <si>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</si>
  <si>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</si>
  <si>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</si>
  <si>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</si>
  <si>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</si>
  <si>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</si>
  <si>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</si>
  <si>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</si>
  <si>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</si>
  <si>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</si>
  <si>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</si>
  <si>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</si>
  <si>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</si>
  <si>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</si>
  <si>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</si>
  <si>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</si>
  <si>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</si>
  <si>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</si>
  <si>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</si>
  <si>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</si>
  <si>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</si>
  <si>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</si>
  <si>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</si>
  <si>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</si>
  <si>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</si>
  <si>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</si>
  <si>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</si>
  <si>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</si>
  <si>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</si>
  <si>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</si>
  <si>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</si>
  <si>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</si>
  <si>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</si>
  <si>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</si>
  <si>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</si>
  <si>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</si>
  <si>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</si>
  <si>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</si>
  <si>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</si>
  <si>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</si>
  <si>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</si>
  <si>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</si>
  <si>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</si>
  <si>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</si>
  <si>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</si>
  <si>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</si>
  <si>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</si>
  <si>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</si>
  <si>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</si>
  <si>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</si>
  <si>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</si>
  <si>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</si>
  <si>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</si>
  <si>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</si>
  <si>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</si>
  <si>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</si>
  <si>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</si>
  <si>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</si>
  <si>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</si>
  <si>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</si>
  <si>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</si>
  <si>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</si>
  <si>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</si>
  <si>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</si>
  <si>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</si>
  <si>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</si>
  <si>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</si>
  <si>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</si>
  <si>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</si>
  <si>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</si>
  <si>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</si>
  <si>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</si>
  <si>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</si>
  <si>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</si>
  <si>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</si>
  <si>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</si>
  <si>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</si>
  <si>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</si>
  <si>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</si>
  <si>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</si>
  <si>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</si>
  <si>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</si>
  <si>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</si>
  <si>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</si>
  <si>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</si>
  <si>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</si>
  <si>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</si>
  <si>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</si>
  <si>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</si>
  <si>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</si>
  <si>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</si>
  <si>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</si>
  <si>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</si>
  <si>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</si>
  <si>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</si>
  <si>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</si>
  <si>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</si>
  <si>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</si>
  <si>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</si>
  <si>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</si>
  <si>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</si>
  <si>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</si>
  <si>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</si>
  <si>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</si>
  <si>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</si>
  <si>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</si>
  <si>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</si>
  <si>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</si>
  <si>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</si>
  <si>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</si>
  <si>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</si>
  <si>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</si>
  <si>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</si>
  <si>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</si>
  <si>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</si>
  <si>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</si>
  <si>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</si>
  <si>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</si>
  <si>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</si>
  <si>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</si>
  <si>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</si>
  <si>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</si>
  <si>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</si>
  <si>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</si>
  <si>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</si>
  <si>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</si>
  <si>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</si>
  <si>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</si>
  <si>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</si>
  <si>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</si>
  <si>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</si>
  <si>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</si>
  <si>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</si>
  <si>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</si>
  <si>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</si>
  <si>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</si>
  <si>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</si>
  <si>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</si>
  <si>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</si>
  <si>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</si>
  <si>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</si>
  <si>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</si>
  <si>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</si>
  <si>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</si>
  <si>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</si>
  <si>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</si>
  <si>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</si>
  <si>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</si>
  <si>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</si>
  <si>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</si>
  <si>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</si>
  <si>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</si>
  <si>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</si>
  <si>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</si>
  <si>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</si>
  <si>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</si>
  <si>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</si>
  <si>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</si>
  <si>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</si>
  <si>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</si>
  <si>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</si>
  <si>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</si>
  <si>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</si>
  <si>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</si>
  <si>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</si>
  <si>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</si>
  <si>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</si>
  <si>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</si>
  <si>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</si>
  <si>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</si>
  <si>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</si>
  <si>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</si>
  <si>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</si>
  <si>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</si>
  <si>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</si>
  <si>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</si>
  <si>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</si>
  <si>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</si>
  <si>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</si>
  <si>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</si>
  <si>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</si>
  <si>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</si>
  <si>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</si>
  <si>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</si>
  <si>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</si>
  <si>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</si>
  <si>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</si>
  <si>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</si>
  <si>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</si>
  <si>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</si>
  <si>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</si>
  <si>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</si>
  <si>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</si>
  <si>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</si>
  <si>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</si>
  <si>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</si>
  <si>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</si>
  <si>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</si>
  <si>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</si>
  <si>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</si>
  <si>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</si>
  <si>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</si>
  <si>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</si>
  <si>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</si>
  <si>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</si>
  <si>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</si>
  <si>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</si>
  <si>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</si>
  <si>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</si>
  <si>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</si>
  <si>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</si>
  <si>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</si>
  <si>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</si>
  <si>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</si>
  <si>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</si>
  <si>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</si>
  <si>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</si>
  <si>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</si>
  <si>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</si>
  <si>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</si>
  <si>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</si>
  <si>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</si>
  <si>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</si>
  <si>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</si>
  <si>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</si>
  <si>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</si>
  <si>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</si>
  <si>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</si>
  <si>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</si>
  <si>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</si>
  <si>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</si>
  <si>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</si>
  <si>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</si>
  <si>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</si>
  <si>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</si>
  <si>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</si>
  <si>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</si>
  <si>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</si>
  <si>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</si>
  <si>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</si>
  <si>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</si>
  <si>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</si>
  <si>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</si>
  <si>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</si>
  <si>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</si>
  <si>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</si>
  <si>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</si>
  <si>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</si>
  <si>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</si>
  <si>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</si>
  <si>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</si>
  <si>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</si>
  <si>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</si>
  <si>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</si>
  <si>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</si>
  <si>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</si>
  <si>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</si>
  <si>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</si>
  <si>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</si>
  <si>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</si>
  <si>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</si>
  <si>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</si>
  <si>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</si>
  <si>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</si>
  <si>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</si>
  <si>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</si>
  <si>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</si>
  <si>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</si>
  <si>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</si>
  <si>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</si>
  <si>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</si>
  <si>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</si>
  <si>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</si>
  <si>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</si>
  <si>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</si>
  <si>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</si>
  <si>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</si>
  <si>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</si>
  <si>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</si>
  <si>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</si>
  <si>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</si>
  <si>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</si>
  <si>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</si>
  <si>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</si>
  <si>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</si>
  <si>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</si>
  <si>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</si>
  <si>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</si>
  <si>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</si>
  <si>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</si>
  <si>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</si>
  <si>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</si>
  <si>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</si>
  <si>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</si>
  <si>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</si>
  <si>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</si>
  <si>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</si>
  <si>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</si>
  <si>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</si>
  <si>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</si>
  <si>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</si>
  <si>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</si>
  <si>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</si>
  <si>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</si>
  <si>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</si>
  <si>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</si>
  <si>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</si>
  <si>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</si>
  <si>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</si>
  <si>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</si>
  <si>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</si>
  <si>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</si>
  <si>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</si>
  <si>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</si>
  <si>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</si>
  <si>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</si>
  <si>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</si>
  <si>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</si>
  <si>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</si>
  <si>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</si>
  <si>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</si>
  <si>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</si>
  <si>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</si>
  <si>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</si>
  <si>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</si>
  <si>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</si>
  <si>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</si>
  <si>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</si>
  <si>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</si>
  <si>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</si>
  <si>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</si>
  <si>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</si>
  <si>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</si>
  <si>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</si>
  <si>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</si>
  <si>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</si>
  <si>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</si>
  <si>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</si>
  <si>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</si>
  <si>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</si>
  <si>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</si>
  <si>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</si>
  <si>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</si>
  <si>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</si>
  <si>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</si>
  <si>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</si>
  <si>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</si>
  <si>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</si>
  <si>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</si>
  <si>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</si>
  <si>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</si>
  <si>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</si>
  <si>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</si>
  <si>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</si>
  <si>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</si>
  <si>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</si>
  <si>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</si>
  <si>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</si>
  <si>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</si>
  <si>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</si>
  <si>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</si>
  <si>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</si>
  <si>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</si>
  <si>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</si>
  <si>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</si>
  <si>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</si>
  <si>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</si>
  <si>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</si>
  <si>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</si>
  <si>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</si>
  <si>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</si>
  <si>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</si>
  <si>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</si>
  <si>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</si>
  <si>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</si>
  <si>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</si>
  <si>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</si>
  <si>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</si>
  <si>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</si>
  <si>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</si>
  <si>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</si>
  <si>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</si>
  <si>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</si>
  <si>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</si>
  <si>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</si>
  <si>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</si>
  <si>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</si>
  <si>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</si>
  <si>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</si>
  <si>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</si>
  <si>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</si>
  <si>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</si>
  <si>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</si>
  <si>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</si>
  <si>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</si>
  <si>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</si>
  <si>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</si>
  <si>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</si>
  <si>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</si>
  <si>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</si>
  <si>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</si>
  <si>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</si>
  <si>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</si>
  <si>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</si>
  <si>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</si>
  <si>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</si>
  <si>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</si>
  <si>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</si>
  <si>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</si>
  <si>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</si>
  <si>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</si>
  <si>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</si>
  <si>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</si>
  <si>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</si>
  <si>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</si>
  <si>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</si>
  <si>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</si>
  <si>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</si>
  <si>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</si>
  <si>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</si>
  <si>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</si>
  <si>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</si>
  <si>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</si>
  <si>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</si>
  <si>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</si>
  <si>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</si>
  <si>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</si>
  <si>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</si>
  <si>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</si>
  <si>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</si>
  <si>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</si>
  <si>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</si>
  <si>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</si>
  <si>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</si>
  <si>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</si>
  <si>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</si>
  <si>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</si>
  <si>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</si>
  <si>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</si>
  <si>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</si>
  <si>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</si>
  <si>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</si>
  <si>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</si>
  <si>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</si>
  <si>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</si>
  <si>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</si>
  <si>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</si>
  <si>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</si>
  <si>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</si>
  <si>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</si>
  <si>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</si>
  <si>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</si>
  <si>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</si>
  <si>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</si>
  <si>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</si>
  <si>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</si>
  <si>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</si>
  <si>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</si>
  <si>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</si>
  <si>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</si>
  <si>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</si>
  <si>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</si>
  <si>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</si>
  <si>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</si>
  <si>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</si>
  <si>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</si>
  <si>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</si>
  <si>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</si>
  <si>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</si>
  <si>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</si>
  <si>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</si>
  <si>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</si>
  <si>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</si>
  <si>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</si>
  <si>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</si>
  <si>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</si>
  <si>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</si>
  <si>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</si>
  <si>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</si>
  <si>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</si>
  <si>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</si>
  <si>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</si>
  <si>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</si>
  <si>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</si>
  <si>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</si>
  <si>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</si>
  <si>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</si>
  <si>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</si>
  <si>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</si>
  <si>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</si>
  <si>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</si>
  <si>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</si>
  <si>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</si>
  <si>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</si>
  <si>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</si>
  <si>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</si>
  <si>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</si>
  <si>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</si>
  <si>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</si>
  <si>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</si>
  <si>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</si>
  <si>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</si>
  <si>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</si>
  <si>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</si>
  <si>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</si>
  <si>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</si>
  <si>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</si>
  <si>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</si>
  <si>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</si>
  <si>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</si>
  <si>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</si>
  <si>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</si>
  <si>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</si>
  <si>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</si>
  <si>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</si>
  <si>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</si>
  <si>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</si>
  <si>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</si>
  <si>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</si>
  <si>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</si>
  <si>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</si>
  <si>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</si>
  <si>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</si>
  <si>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</si>
  <si>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</si>
  <si>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</si>
  <si>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</si>
  <si>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</si>
  <si>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</si>
  <si>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</si>
  <si>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</si>
  <si>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</si>
  <si>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</si>
  <si>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</si>
  <si>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</si>
  <si>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</si>
  <si>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</si>
  <si>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</si>
  <si>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</si>
  <si>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</si>
  <si>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</si>
  <si>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</si>
  <si>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</si>
  <si>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</si>
  <si>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</si>
  <si>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</si>
  <si>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</si>
  <si>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</si>
  <si>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</si>
  <si>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</si>
  <si>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</si>
  <si>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</si>
  <si>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</si>
  <si>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</si>
  <si>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</si>
  <si>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</si>
  <si>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</si>
  <si>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</si>
  <si>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</si>
  <si>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</si>
  <si>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</si>
  <si>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</si>
  <si>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</si>
  <si>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</si>
  <si>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</si>
  <si>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</si>
  <si>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</si>
  <si>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</si>
  <si>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</si>
  <si>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</si>
  <si>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</si>
  <si>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</si>
  <si>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</si>
  <si>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</si>
  <si>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</si>
  <si>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</si>
  <si>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</si>
  <si>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</si>
  <si>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</si>
  <si>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</si>
  <si>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</si>
  <si>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</si>
  <si>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</si>
  <si>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</si>
  <si>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</si>
  <si>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</si>
  <si>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</si>
  <si>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</si>
  <si>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</si>
  <si>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</si>
  <si>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</si>
  <si>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</si>
  <si>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</si>
  <si>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</si>
  <si>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</si>
  <si>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</si>
  <si>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</si>
  <si>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</si>
  <si>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</si>
  <si>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</si>
  <si>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</si>
  <si>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</si>
  <si>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</si>
  <si>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</si>
  <si>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</si>
  <si>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</si>
  <si>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</si>
  <si>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</si>
  <si>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</si>
  <si>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</si>
  <si>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</si>
  <si>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</si>
  <si>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</si>
  <si>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</si>
  <si>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</si>
  <si>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</si>
  <si>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</si>
  <si>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</si>
  <si>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</si>
  <si>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</si>
  <si>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</si>
  <si>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</si>
  <si>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</si>
  <si>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</si>
  <si>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</si>
  <si>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</si>
  <si>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</si>
  <si>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</si>
  <si>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</si>
  <si>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</si>
  <si>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</si>
  <si>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</si>
  <si>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</si>
  <si>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</si>
  <si>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</si>
  <si>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</si>
  <si>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</si>
  <si>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</si>
  <si>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</si>
  <si>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</si>
  <si>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</si>
  <si>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</si>
  <si>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</si>
  <si>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</si>
  <si>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</si>
  <si>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</si>
  <si>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</si>
  <si>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</si>
  <si>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</si>
  <si>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</si>
  <si>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</si>
  <si>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</si>
  <si>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</si>
  <si>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</si>
  <si>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</si>
  <si>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</si>
  <si>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</si>
  <si>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</si>
  <si>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</si>
  <si>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</si>
  <si>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</si>
  <si>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</si>
  <si>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</si>
  <si>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</si>
  <si>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</si>
  <si>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</si>
  <si>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</si>
  <si>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</si>
  <si>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</si>
  <si>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</si>
  <si>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</si>
  <si>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</si>
  <si>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</si>
  <si>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</si>
  <si>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</si>
  <si>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</si>
  <si>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</si>
  <si>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</si>
  <si>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</si>
  <si>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</si>
  <si>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</si>
  <si>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</si>
  <si>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</si>
  <si>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</si>
  <si>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</si>
  <si>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</si>
  <si>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</si>
  <si>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</si>
  <si>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</si>
  <si>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</si>
  <si>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</si>
  <si>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</si>
  <si>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</si>
  <si>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</si>
  <si>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</si>
  <si>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</si>
  <si>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</si>
  <si>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</si>
  <si>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</si>
  <si>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</si>
  <si>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</si>
  <si>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</si>
  <si>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</si>
  <si>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</si>
  <si>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</si>
  <si>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</si>
  <si>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</si>
  <si>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</si>
  <si>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</si>
  <si>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</si>
  <si>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</si>
  <si>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</si>
  <si>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</si>
  <si>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</si>
  <si>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</si>
  <si>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</si>
  <si>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</si>
  <si>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</si>
  <si>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</si>
  <si>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</si>
  <si>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</si>
  <si>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</si>
  <si>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</si>
  <si>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</si>
  <si>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</si>
  <si>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</si>
  <si>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</si>
  <si>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</si>
  <si>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</si>
  <si>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</si>
  <si>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</si>
  <si>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</si>
  <si>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</si>
  <si>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</si>
  <si>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</si>
  <si>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</si>
  <si>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</si>
  <si>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</si>
  <si>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</si>
  <si>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</si>
  <si>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</si>
  <si>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</si>
  <si>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</si>
  <si>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</si>
  <si>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</si>
  <si>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</si>
  <si>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</si>
  <si>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</si>
  <si>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</si>
  <si>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</si>
  <si>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</si>
  <si>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</si>
  <si>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</si>
  <si>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</si>
  <si>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</si>
  <si>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</si>
  <si>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</si>
  <si>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</si>
  <si>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</si>
  <si>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</si>
  <si>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</si>
  <si>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</si>
  <si>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</si>
  <si>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</si>
  <si>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</si>
  <si>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</si>
  <si>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</si>
  <si>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</si>
  <si>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</si>
  <si>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</si>
  <si>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</si>
  <si>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</si>
  <si>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</si>
  <si>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</si>
  <si>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</si>
  <si>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</si>
  <si>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</si>
  <si>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</si>
  <si>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</si>
  <si>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</si>
  <si>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</si>
  <si>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</si>
  <si>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</si>
  <si>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</si>
  <si>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</si>
  <si>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</si>
  <si>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</si>
  <si>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</si>
  <si>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</si>
  <si>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</si>
  <si>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</si>
  <si>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</si>
  <si>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</si>
  <si>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</si>
  <si>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</si>
  <si>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</si>
  <si>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</si>
  <si>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</si>
  <si>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</si>
  <si>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</si>
  <si>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</si>
  <si>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</si>
  <si>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</si>
  <si>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</si>
  <si>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</si>
  <si>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</si>
  <si>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</si>
  <si>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</si>
  <si>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</si>
  <si>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</si>
  <si>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</si>
  <si>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</si>
  <si>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</si>
  <si>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</si>
  <si>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</si>
  <si>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</si>
  <si>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</si>
  <si>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</si>
  <si>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</si>
  <si>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</si>
  <si>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</si>
  <si>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</si>
  <si>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</si>
  <si>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</si>
  <si>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</si>
  <si>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</si>
  <si>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</si>
  <si>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</si>
  <si>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</si>
  <si>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</si>
  <si>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</si>
  <si>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</si>
  <si>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</si>
  <si>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</si>
  <si>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</si>
  <si>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</si>
  <si>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</si>
  <si>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</si>
  <si>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</si>
  <si>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</si>
  <si>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</si>
  <si>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</si>
  <si>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</si>
  <si>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</si>
  <si>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</si>
  <si>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</si>
  <si>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</si>
  <si>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</si>
  <si>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</si>
  <si>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</si>
  <si>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</si>
  <si>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</si>
  <si>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</si>
  <si>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</si>
  <si>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</si>
  <si>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</si>
  <si>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</si>
  <si>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</si>
  <si>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</si>
  <si>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</si>
  <si>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</si>
  <si>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</si>
  <si>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</si>
  <si>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</si>
  <si>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</si>
  <si>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</si>
  <si>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</si>
  <si>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</si>
  <si>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</si>
  <si>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</si>
  <si>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</si>
  <si>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</si>
  <si>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</si>
  <si>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</si>
  <si>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</si>
  <si>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</si>
  <si>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</si>
  <si>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</si>
  <si>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</si>
  <si>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</si>
  <si>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</si>
  <si>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</si>
  <si>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</si>
  <si>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</si>
  <si>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</si>
  <si>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</si>
  <si>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</si>
  <si>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</si>
  <si>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</si>
  <si>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</si>
  <si>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</si>
  <si>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</si>
  <si>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</si>
  <si>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</si>
  <si>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</si>
  <si>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</si>
  <si>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</si>
  <si>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</si>
  <si>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</si>
  <si>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</si>
  <si>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</si>
  <si>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</si>
  <si>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</si>
  <si>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</si>
  <si>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</si>
  <si>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</si>
  <si>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</si>
  <si>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</si>
  <si>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</si>
  <si>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</si>
  <si>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</si>
  <si>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</si>
  <si>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</si>
  <si>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</si>
  <si>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</si>
  <si>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</si>
  <si>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</si>
  <si>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</si>
  <si>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</si>
  <si>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</si>
  <si>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</si>
  <si>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</si>
  <si>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</si>
  <si>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</si>
  <si>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</si>
  <si>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</si>
  <si>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</si>
  <si>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</si>
  <si>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</si>
  <si>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</si>
  <si>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</si>
  <si>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</si>
  <si>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</si>
  <si>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</si>
  <si>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</si>
  <si>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</si>
  <si>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</si>
  <si>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</si>
  <si>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</si>
  <si>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</si>
  <si>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</si>
  <si>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</si>
  <si>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</si>
  <si>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</si>
  <si>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</si>
  <si>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</si>
  <si>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</si>
  <si>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</si>
  <si>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</si>
  <si>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</si>
  <si>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</si>
  <si>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</si>
  <si>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</si>
  <si>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</si>
  <si>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</si>
  <si>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</si>
  <si>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</si>
  <si>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</si>
  <si>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</si>
  <si>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</si>
  <si>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</si>
  <si>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</si>
  <si>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</si>
  <si>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</si>
  <si>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</si>
  <si>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</si>
  <si>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</si>
  <si>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</si>
  <si>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</si>
  <si>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</si>
  <si>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</si>
  <si>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</si>
  <si>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</si>
  <si>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</si>
  <si>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</si>
  <si>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</si>
  <si>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</si>
  <si>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</si>
  <si>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</si>
  <si>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</si>
  <si>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</si>
  <si>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</si>
  <si>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</si>
  <si>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</si>
  <si>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</si>
  <si>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</si>
  <si>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</si>
  <si>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</si>
  <si>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</si>
  <si>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</si>
  <si>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</si>
  <si>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</si>
  <si>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</si>
  <si>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</si>
  <si>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</si>
  <si>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</si>
  <si>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</si>
  <si>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</si>
  <si>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</si>
  <si>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</si>
  <si>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</si>
  <si>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</si>
  <si>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</si>
  <si>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</si>
  <si>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</si>
  <si>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</si>
  <si>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</si>
  <si>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</si>
  <si>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</si>
  <si>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</si>
  <si>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</si>
  <si>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</si>
  <si>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</si>
  <si>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</si>
  <si>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</si>
  <si>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</si>
  <si>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</si>
  <si>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</si>
  <si>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</si>
  <si>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</si>
  <si>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</si>
  <si>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</si>
  <si>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</si>
  <si>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</si>
  <si>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</si>
  <si>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</si>
  <si>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</si>
  <si>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</si>
  <si>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</si>
  <si>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</si>
  <si>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</si>
  <si>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</si>
  <si>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</si>
  <si>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</si>
  <si>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</si>
  <si>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</si>
  <si>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</si>
  <si>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</si>
  <si>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</si>
  <si>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</si>
  <si>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</si>
  <si>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</si>
  <si>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</si>
  <si>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</si>
  <si>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</si>
  <si>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</si>
  <si>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</si>
  <si>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</si>
  <si>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</si>
  <si>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</si>
  <si>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</si>
  <si>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</si>
  <si>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</si>
  <si>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</si>
  <si>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</si>
  <si>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</si>
  <si>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</si>
  <si>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</si>
  <si>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</si>
  <si>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</si>
  <si>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</si>
  <si>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</si>
  <si>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</si>
  <si>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</si>
  <si>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</si>
  <si>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</si>
  <si>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</si>
  <si>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</si>
  <si>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</si>
  <si>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</si>
  <si>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</si>
  <si>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</si>
  <si>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</si>
  <si>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</si>
  <si>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</si>
  <si>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</si>
  <si>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</si>
  <si>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</si>
  <si>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</si>
  <si>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</si>
  <si>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</si>
  <si>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</si>
  <si>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</si>
  <si>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</si>
  <si>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</si>
  <si>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</si>
  <si>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</si>
  <si>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</si>
  <si>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</si>
  <si>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</si>
  <si>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</si>
  <si>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</si>
  <si>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</si>
  <si>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</si>
  <si>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</si>
  <si>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</si>
  <si>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</si>
  <si>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</si>
  <si>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</si>
  <si>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</si>
  <si>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</si>
  <si>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</si>
  <si>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</si>
  <si>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</si>
  <si>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</si>
  <si>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</si>
  <si>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</si>
  <si>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</si>
  <si>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</si>
  <si>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</si>
  <si>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</si>
  <si>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</si>
  <si>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</si>
  <si>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</si>
  <si>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</si>
  <si>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</si>
  <si>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</si>
  <si>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</si>
  <si>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</si>
  <si>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</si>
  <si>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</si>
  <si>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</si>
  <si>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</si>
  <si>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</si>
  <si>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</si>
  <si>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</si>
  <si>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</si>
  <si>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</si>
  <si>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</si>
  <si>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</si>
  <si>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</si>
  <si>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</si>
  <si>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</si>
  <si>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</si>
  <si>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</si>
  <si>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</si>
  <si>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</si>
  <si>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</si>
  <si>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</si>
  <si>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</si>
  <si>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</si>
  <si>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</si>
  <si>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</si>
  <si>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</si>
  <si>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</si>
  <si>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</si>
  <si>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</si>
  <si>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</si>
  <si>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</si>
  <si>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</si>
  <si>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</si>
  <si>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</si>
  <si>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</si>
  <si>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</si>
  <si>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</si>
  <si>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</si>
  <si>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</si>
  <si>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</si>
  <si>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</si>
  <si>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</si>
  <si>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</si>
  <si>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</si>
  <si>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</si>
  <si>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</si>
  <si>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</si>
  <si>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</si>
  <si>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</si>
  <si>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</si>
  <si>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</si>
  <si>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</si>
  <si>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</si>
  <si>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</si>
  <si>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</si>
  <si>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</si>
  <si>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</si>
  <si>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</si>
  <si>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</si>
  <si>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</si>
  <si>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</si>
  <si>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</si>
  <si>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</si>
  <si>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</si>
  <si>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</si>
  <si>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</si>
  <si>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</si>
  <si>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</si>
  <si>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</si>
  <si>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</si>
  <si>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</si>
  <si>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</si>
  <si>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</si>
  <si>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</si>
  <si>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</si>
  <si>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</si>
  <si>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</si>
  <si>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</si>
  <si>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</si>
  <si>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</si>
  <si>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</si>
  <si>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</si>
  <si>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</si>
  <si>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</si>
  <si>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</si>
  <si>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</si>
  <si>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</si>
  <si>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</si>
  <si>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</si>
  <si>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</si>
  <si>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</si>
  <si>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</si>
  <si>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</si>
  <si>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</si>
  <si>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</si>
  <si>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</si>
  <si>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</si>
  <si>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</si>
  <si>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</si>
  <si>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</si>
  <si>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</si>
  <si>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</si>
  <si>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</si>
  <si>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</si>
  <si>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</si>
  <si>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</si>
  <si>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</si>
  <si>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</si>
  <si>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</si>
  <si>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</si>
  <si>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</si>
  <si>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</si>
  <si>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</si>
  <si>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</si>
  <si>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</si>
  <si>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</si>
  <si>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</si>
  <si>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</si>
  <si>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</si>
  <si>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</si>
  <si>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</si>
  <si>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</si>
  <si>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</si>
  <si>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</si>
  <si>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</si>
  <si>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</si>
  <si>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</si>
  <si>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</si>
  <si>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</si>
  <si>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</si>
  <si>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</si>
  <si>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</si>
  <si>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</si>
  <si>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</si>
  <si>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</si>
  <si>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</si>
  <si>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</si>
  <si>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</si>
  <si>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</si>
  <si>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</si>
  <si>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</si>
  <si>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</si>
  <si>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</si>
  <si>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</si>
  <si>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</si>
  <si>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</si>
  <si>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</si>
  <si>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</si>
  <si>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</si>
  <si>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</si>
  <si>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</si>
  <si>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</si>
  <si>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</si>
  <si>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</si>
  <si>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</si>
  <si>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</si>
  <si>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</si>
  <si>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</si>
  <si>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</si>
  <si>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</si>
  <si>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</si>
  <si>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</si>
  <si>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</si>
  <si>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</si>
  <si>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</si>
  <si>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</si>
  <si>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</si>
  <si>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</si>
  <si>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</si>
  <si>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</si>
  <si>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</si>
  <si>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</si>
  <si>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</si>
  <si>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</si>
  <si>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</si>
  <si>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</si>
  <si>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</si>
  <si>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</si>
  <si>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</si>
  <si>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</si>
  <si>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</si>
  <si>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</si>
  <si>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</si>
  <si>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</si>
  <si>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</si>
  <si>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</si>
  <si>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</si>
  <si>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</si>
  <si>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</si>
  <si>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</si>
  <si>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</si>
  <si>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</si>
  <si>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</si>
  <si>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</si>
  <si>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</si>
  <si>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</si>
  <si>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</si>
  <si>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</si>
  <si>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</si>
  <si>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</si>
  <si>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</si>
  <si>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</si>
  <si>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</si>
  <si>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</si>
  <si>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</si>
  <si>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</si>
  <si>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</si>
  <si>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</si>
  <si>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</si>
  <si>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</si>
  <si>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</si>
  <si>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</si>
  <si>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</si>
  <si>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</si>
  <si>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</si>
  <si>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</si>
  <si>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</si>
  <si>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</si>
  <si>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</si>
  <si>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</si>
  <si>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</si>
  <si>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</si>
  <si>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</si>
  <si>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</si>
  <si>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</si>
  <si>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</si>
  <si>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</si>
  <si>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</si>
  <si>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</si>
  <si>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</si>
  <si>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</si>
  <si>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</si>
  <si>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</si>
  <si>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</si>
  <si>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</si>
  <si>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</si>
  <si>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</si>
  <si>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</si>
  <si>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</si>
  <si>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</si>
  <si>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</si>
  <si>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</si>
  <si>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</si>
  <si>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</si>
  <si>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</si>
  <si>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</si>
  <si>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</si>
  <si>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</si>
  <si>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</si>
  <si>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</si>
  <si>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</si>
  <si>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</si>
  <si>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</si>
  <si>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</si>
  <si>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</si>
  <si>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</si>
  <si>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</si>
  <si>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</si>
  <si>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</si>
  <si>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</si>
  <si>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</si>
  <si>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</si>
  <si>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</si>
  <si>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</si>
  <si>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</si>
  <si>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</si>
  <si>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</si>
  <si>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</si>
  <si>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</si>
  <si>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</si>
  <si>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</si>
  <si>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</si>
  <si>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</si>
  <si>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</si>
  <si>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</si>
  <si>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</si>
  <si>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</si>
  <si>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</si>
  <si>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</si>
  <si>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</si>
  <si>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</si>
  <si>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</si>
  <si>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</si>
  <si>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</si>
  <si>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</si>
  <si>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</si>
  <si>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</si>
  <si>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</si>
  <si>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</si>
  <si>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</si>
  <si>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</si>
  <si>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</si>
  <si>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</si>
  <si>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</si>
  <si>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</si>
  <si>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</si>
  <si>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</si>
  <si>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</si>
  <si>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</si>
  <si>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</si>
  <si>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</si>
  <si>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</si>
  <si>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</si>
  <si>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</si>
  <si>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</si>
  <si>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</si>
  <si>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</si>
  <si>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</si>
  <si>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</si>
  <si>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</si>
  <si>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</si>
  <si>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</si>
  <si>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</si>
  <si>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</si>
  <si>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</si>
  <si>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</si>
  <si>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</si>
  <si>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</si>
  <si>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</si>
  <si>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</si>
  <si>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</si>
  <si>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</si>
  <si>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</si>
  <si>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</si>
  <si>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</si>
  <si>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</si>
  <si>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</si>
  <si>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</si>
  <si>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</si>
  <si>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</si>
  <si>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</si>
  <si>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</si>
  <si>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</si>
  <si>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</si>
  <si>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</si>
  <si>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</si>
  <si>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</si>
  <si>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</si>
  <si>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</si>
  <si>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</si>
  <si>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</si>
  <si>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</si>
  <si>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</si>
  <si>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</si>
  <si>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</si>
  <si>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</si>
  <si>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</si>
  <si>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</si>
  <si>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</si>
  <si>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</si>
  <si>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</si>
  <si>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</si>
  <si>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</si>
  <si>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</si>
  <si>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</si>
  <si>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</si>
  <si>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</si>
  <si>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</si>
  <si>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</si>
  <si>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</si>
  <si>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</si>
  <si>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</si>
  <si>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</si>
  <si>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</si>
  <si>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</si>
  <si>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</si>
  <si>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</si>
  <si>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</si>
  <si>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</si>
  <si>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</si>
  <si>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</si>
  <si>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</si>
  <si>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</si>
  <si>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</si>
  <si>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</si>
  <si>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</si>
  <si>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</si>
  <si>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</si>
  <si>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</si>
  <si>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</si>
  <si>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</si>
  <si>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</si>
  <si>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</si>
  <si>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</si>
  <si>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</si>
  <si>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</si>
  <si>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</si>
  <si>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</si>
  <si>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</si>
  <si>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</si>
  <si>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</si>
  <si>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</si>
  <si>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</si>
  <si>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</si>
  <si>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</si>
  <si>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</si>
  <si>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</si>
  <si>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</si>
  <si>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</si>
  <si>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</si>
  <si>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</si>
  <si>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</si>
  <si>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</si>
  <si>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</si>
  <si>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</si>
  <si>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</si>
  <si>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</si>
  <si>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</si>
  <si>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</si>
  <si>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</si>
  <si>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</si>
  <si>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</si>
  <si>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</si>
  <si>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</si>
  <si>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</si>
  <si>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</si>
  <si>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</si>
  <si>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</si>
  <si>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</si>
  <si>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</si>
  <si>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</si>
  <si>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</si>
  <si>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</si>
  <si>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</si>
  <si>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</si>
  <si>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</si>
  <si>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</si>
  <si>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</si>
  <si>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</si>
  <si>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</si>
  <si>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</si>
  <si>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</si>
  <si>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</si>
  <si>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</si>
  <si>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</si>
  <si>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</si>
  <si>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</si>
  <si>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</si>
  <si>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</si>
  <si>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</si>
  <si>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</si>
  <si>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</si>
  <si>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</si>
  <si>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</si>
  <si>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</si>
  <si>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</si>
  <si>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</si>
  <si>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</si>
  <si>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</si>
  <si>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</si>
  <si>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</si>
  <si>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</si>
  <si>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</si>
  <si>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</si>
  <si>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</si>
  <si>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</si>
  <si>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</si>
  <si>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</si>
  <si>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</si>
  <si>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</si>
  <si>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</si>
  <si>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</si>
  <si>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</si>
  <si>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</si>
  <si>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</si>
  <si>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</si>
  <si>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</si>
  <si>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</si>
  <si>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</si>
  <si>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</si>
  <si>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</si>
  <si>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</si>
  <si>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</si>
  <si>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</si>
  <si>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</si>
  <si>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</si>
  <si>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</si>
  <si>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</si>
  <si>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</si>
  <si>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</si>
  <si>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</si>
  <si>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</si>
  <si>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</si>
  <si>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</si>
  <si>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</si>
  <si>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</si>
  <si>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</si>
  <si>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</si>
  <si>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</si>
  <si>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</si>
  <si>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</si>
  <si>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</si>
  <si>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</si>
  <si>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</si>
  <si>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</si>
  <si>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</si>
  <si>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</si>
  <si>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</si>
  <si>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</si>
  <si>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</si>
  <si>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</si>
  <si>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</si>
  <si>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</si>
  <si>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</si>
  <si>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</si>
  <si>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</si>
  <si>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</si>
  <si>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</si>
  <si>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</si>
  <si>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</si>
  <si>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</si>
  <si>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</si>
  <si>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</si>
  <si>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</si>
  <si>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</si>
  <si>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</si>
  <si>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</si>
  <si>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</si>
  <si>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</si>
  <si>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</si>
  <si>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</si>
  <si>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</si>
  <si>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</si>
  <si>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</si>
  <si>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</si>
  <si>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</si>
  <si>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</si>
  <si>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</si>
  <si>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</si>
  <si>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</si>
  <si>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</si>
  <si>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</si>
  <si>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</si>
  <si>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</si>
  <si>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</si>
  <si>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</si>
  <si>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</si>
  <si>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</si>
  <si>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</si>
  <si>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</si>
  <si>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</si>
  <si>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</si>
  <si>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</si>
  <si>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</si>
  <si>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</si>
  <si>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</si>
  <si>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</si>
  <si>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</si>
  <si>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</si>
  <si>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</si>
  <si>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</si>
  <si>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</si>
  <si>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</si>
  <si>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</si>
  <si>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</si>
  <si>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</si>
  <si>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</si>
  <si>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</si>
  <si>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</si>
  <si>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</si>
  <si>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</si>
  <si>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</si>
  <si>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</si>
  <si>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</si>
  <si>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</si>
  <si>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</si>
  <si>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</si>
  <si>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</si>
  <si>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</si>
  <si>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</si>
  <si>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</si>
  <si>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</si>
  <si>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</si>
  <si>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</si>
  <si>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</si>
  <si>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</si>
  <si>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</si>
  <si>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</si>
  <si>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</si>
  <si>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</si>
  <si>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</si>
  <si>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</si>
  <si>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</si>
  <si>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</si>
  <si>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</si>
  <si>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</si>
  <si>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</si>
  <si>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</si>
  <si>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</si>
  <si>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</si>
  <si>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</si>
  <si>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</si>
  <si>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</si>
  <si>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</si>
  <si>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</si>
  <si>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</si>
  <si>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</si>
  <si>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</si>
  <si>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</si>
  <si>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</si>
  <si>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</si>
  <si>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</si>
  <si>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</si>
  <si>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</si>
  <si>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</si>
  <si>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</si>
  <si>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</si>
  <si>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</si>
  <si>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</si>
  <si>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</si>
  <si>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</si>
  <si>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</si>
  <si>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</si>
  <si>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</si>
  <si>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</si>
  <si>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</si>
  <si>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</si>
  <si>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</si>
  <si>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</si>
  <si>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</si>
  <si>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</si>
  <si>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</si>
  <si>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</si>
  <si>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</si>
  <si>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</si>
  <si>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</si>
  <si>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</si>
  <si>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</si>
  <si>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</si>
  <si>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</si>
  <si>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</si>
  <si>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</si>
  <si>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</si>
  <si>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</si>
  <si>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</si>
  <si>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</si>
  <si>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</si>
  <si>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</si>
  <si>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</si>
  <si>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</si>
  <si>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</si>
  <si>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</si>
  <si>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</si>
  <si>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</si>
  <si>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</si>
  <si>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</si>
  <si>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</si>
  <si>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</si>
  <si>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</si>
  <si>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</si>
  <si>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</si>
  <si>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</si>
  <si>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</si>
  <si>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</si>
  <si>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</si>
  <si>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</si>
  <si>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</si>
  <si>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</si>
  <si>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</si>
  <si>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</si>
  <si>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</si>
  <si>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</si>
  <si>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</si>
  <si>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</si>
  <si>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</si>
  <si>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</si>
  <si>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</si>
  <si>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</si>
  <si>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</si>
  <si>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</si>
  <si>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</si>
  <si>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</si>
  <si>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</si>
  <si>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</si>
  <si>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</si>
  <si>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</si>
  <si>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</si>
  <si>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</si>
  <si>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</si>
  <si>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</si>
  <si>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</si>
  <si>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</si>
  <si>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</si>
  <si>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</si>
  <si>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</si>
  <si>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</si>
  <si>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</si>
  <si>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</si>
  <si>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</si>
  <si>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</si>
  <si>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</si>
  <si>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</si>
  <si>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</si>
  <si>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</si>
  <si>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</si>
  <si>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</si>
  <si>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</si>
  <si>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</si>
  <si>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</si>
  <si>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</si>
  <si>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</si>
  <si>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</si>
  <si>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</si>
  <si>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</si>
  <si>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</si>
  <si>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</si>
  <si>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</si>
  <si>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</si>
  <si>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</si>
  <si>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</si>
  <si>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</si>
  <si>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</si>
  <si>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</si>
  <si>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</si>
  <si>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</si>
  <si>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</si>
  <si>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</si>
  <si>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</si>
  <si>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</si>
  <si>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</si>
  <si>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</si>
  <si>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</si>
  <si>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</si>
  <si>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</si>
  <si>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</si>
  <si>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</si>
  <si>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</si>
  <si>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</si>
  <si>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</si>
  <si>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</si>
  <si>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</si>
  <si>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</si>
  <si>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</si>
  <si>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</si>
  <si>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</si>
  <si>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</si>
  <si>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</si>
  <si>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</si>
  <si>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</si>
  <si>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</si>
  <si>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</si>
  <si>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</si>
  <si>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</si>
  <si>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</si>
  <si>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</si>
  <si>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</si>
  <si>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</si>
  <si>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</si>
  <si>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</si>
  <si>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</si>
  <si>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</si>
  <si>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</si>
  <si>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</si>
  <si>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</si>
  <si>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</si>
  <si>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</si>
  <si>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</si>
  <si>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</si>
  <si>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</si>
  <si>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</si>
  <si>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</si>
  <si>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</si>
  <si>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</si>
  <si>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</si>
  <si>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</si>
  <si>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</si>
  <si>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</si>
  <si>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</si>
  <si>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</si>
  <si>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</si>
  <si>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</si>
  <si>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</si>
  <si>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</si>
  <si>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</si>
  <si>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</si>
  <si>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</si>
  <si>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</si>
  <si>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</si>
  <si>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</si>
  <si>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</si>
  <si>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</si>
  <si>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</si>
  <si>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</si>
  <si>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</si>
  <si>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</si>
  <si>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</si>
  <si>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</si>
  <si>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</si>
  <si>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</si>
  <si>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</si>
  <si>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</si>
  <si>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</si>
  <si>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</si>
  <si>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</si>
  <si>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</si>
  <si>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</si>
  <si>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</si>
  <si>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</si>
  <si>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</si>
  <si>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</si>
  <si>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</si>
  <si>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</si>
  <si>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</si>
  <si>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</si>
  <si>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</si>
  <si>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</si>
  <si>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</si>
  <si>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</si>
  <si>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</si>
  <si>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</si>
  <si>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</si>
  <si>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</si>
  <si>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</si>
  <si>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</si>
  <si>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</si>
  <si>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</si>
  <si>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</si>
  <si>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</si>
  <si>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</si>
  <si>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</si>
  <si>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</si>
  <si>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</si>
  <si>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</si>
  <si>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</si>
  <si>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</si>
  <si>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</si>
  <si>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</si>
  <si>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</si>
  <si>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</si>
  <si>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</si>
  <si>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</si>
  <si>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</si>
  <si>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</si>
  <si>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</si>
  <si>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</si>
  <si>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</si>
  <si>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</si>
  <si>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</si>
  <si>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</si>
  <si>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</si>
  <si>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</si>
  <si>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</si>
  <si>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</si>
  <si>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</si>
  <si>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</si>
  <si>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</si>
  <si>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</si>
  <si>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</si>
  <si>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</si>
  <si>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</si>
  <si>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</si>
  <si>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</si>
  <si>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</si>
  <si>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</si>
  <si>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</si>
  <si>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</si>
  <si>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</si>
  <si>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</si>
  <si>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</si>
  <si>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</si>
  <si>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</si>
  <si>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</si>
  <si>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</si>
  <si>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</si>
  <si>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</si>
  <si>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</si>
  <si>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</si>
  <si>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</si>
  <si>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</si>
  <si>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</si>
  <si>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</si>
  <si>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</si>
  <si>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</si>
  <si>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</si>
  <si>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</si>
  <si>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</si>
  <si>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</si>
  <si>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</si>
  <si>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</si>
  <si>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</si>
  <si>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</si>
  <si>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</si>
  <si>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</si>
  <si>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</si>
  <si>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</si>
  <si>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</si>
  <si>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</si>
  <si>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</si>
  <si>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</si>
  <si>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</si>
  <si>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</si>
  <si>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</si>
  <si>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</si>
  <si>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</si>
  <si>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</si>
  <si>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</si>
  <si>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</si>
  <si>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</si>
  <si>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</si>
  <si>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</si>
  <si>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</si>
  <si>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</si>
  <si>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</si>
  <si>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</si>
  <si>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</si>
  <si>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</si>
  <si>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</si>
  <si>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</si>
  <si>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</si>
  <si>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</si>
  <si>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</si>
  <si>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</si>
  <si>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</si>
  <si>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</si>
  <si>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</si>
  <si>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</si>
  <si>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</si>
  <si>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</si>
  <si>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</si>
  <si>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</si>
  <si>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</si>
  <si>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</si>
  <si>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</si>
  <si>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</si>
  <si>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</si>
  <si>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</si>
  <si>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</si>
  <si>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</si>
  <si>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</si>
  <si>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</si>
  <si>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</si>
  <si>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</si>
  <si>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</si>
  <si>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</si>
  <si>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</si>
  <si>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</si>
  <si>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</si>
  <si>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</si>
  <si>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</si>
  <si>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</si>
  <si>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</si>
  <si>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</si>
  <si>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</si>
  <si>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</si>
  <si>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</si>
  <si>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</si>
  <si>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</si>
  <si>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</si>
  <si>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</si>
  <si>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</si>
  <si>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</si>
  <si>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</si>
  <si>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</si>
  <si>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</si>
  <si>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</si>
  <si>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</si>
  <si>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</si>
  <si>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</si>
  <si>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</si>
  <si>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</si>
  <si>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</si>
  <si>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</si>
  <si>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</si>
  <si>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</si>
  <si>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</si>
  <si>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</si>
  <si>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</si>
  <si>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</si>
  <si>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</si>
  <si>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</si>
  <si>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</si>
  <si>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</si>
  <si>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</si>
  <si>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</si>
  <si>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</si>
  <si>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</si>
  <si>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</si>
  <si>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</si>
  <si>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</si>
  <si>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</si>
  <si>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</si>
  <si>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</si>
  <si>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</si>
  <si>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</si>
  <si>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</si>
  <si>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</si>
  <si>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</si>
  <si>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</si>
  <si>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</si>
  <si>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</si>
  <si>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</si>
  <si>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</si>
  <si>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</si>
  <si>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</si>
  <si>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</si>
  <si>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</si>
  <si>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</si>
  <si>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</si>
  <si>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</si>
  <si>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</si>
  <si>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</si>
  <si>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</si>
  <si>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</si>
  <si>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</si>
  <si>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</si>
  <si>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</si>
  <si>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</si>
  <si>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</si>
  <si>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</si>
  <si>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</si>
  <si>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</si>
  <si>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</si>
  <si>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</si>
  <si>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</si>
  <si>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</si>
  <si>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</si>
  <si>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</si>
  <si>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</si>
  <si>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</si>
  <si>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</si>
  <si>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</si>
  <si>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</si>
  <si>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</si>
  <si>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</si>
  <si>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</si>
  <si>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</si>
  <si>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</si>
  <si>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</si>
  <si>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</si>
  <si>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</si>
  <si>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</si>
  <si>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</si>
  <si>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</si>
  <si>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</si>
  <si>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</si>
  <si>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</si>
  <si>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</si>
  <si>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</si>
  <si>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</si>
  <si>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</si>
  <si>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</si>
  <si>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</si>
  <si>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</si>
  <si>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</si>
  <si>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</si>
  <si>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</si>
  <si>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</si>
  <si>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</si>
  <si>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</si>
  <si>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</si>
  <si>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</si>
  <si>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</si>
  <si>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</si>
  <si>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</si>
  <si>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</si>
  <si>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</si>
  <si>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</si>
  <si>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</si>
  <si>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</si>
  <si>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</si>
  <si>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</si>
  <si>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</si>
  <si>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</si>
  <si>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</si>
  <si>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</si>
  <si>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</si>
  <si>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</si>
  <si>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</si>
  <si>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</si>
  <si>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</si>
  <si>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</si>
  <si>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</si>
  <si>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</si>
  <si>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</si>
  <si>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</si>
  <si>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</si>
  <si>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</si>
  <si>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</si>
  <si>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</si>
  <si>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</si>
  <si>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</si>
  <si>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</si>
  <si>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</si>
  <si>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</si>
  <si>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</si>
  <si>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</si>
  <si>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</si>
  <si>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</si>
  <si>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</si>
  <si>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</si>
  <si>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</si>
  <si>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</si>
  <si>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</si>
  <si>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</si>
  <si>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</si>
  <si>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</si>
  <si>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</si>
  <si>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</si>
  <si>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</si>
  <si>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</si>
  <si>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</si>
  <si>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</si>
  <si>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</si>
  <si>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</si>
  <si>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</si>
  <si>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</si>
  <si>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</si>
  <si>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</si>
  <si>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</si>
  <si>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</si>
  <si>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</si>
  <si>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</si>
  <si>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</si>
  <si>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</si>
  <si>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</si>
  <si>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</si>
  <si>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</si>
  <si>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</si>
  <si>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</si>
  <si>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</si>
  <si>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</si>
  <si>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</si>
  <si>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</si>
  <si>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</si>
  <si>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</si>
  <si>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</si>
  <si>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</si>
  <si>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</si>
  <si>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</si>
  <si>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</si>
  <si>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</si>
  <si>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</si>
  <si>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</si>
  <si>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</si>
  <si>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</si>
  <si>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</si>
  <si>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</si>
  <si>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</si>
  <si>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</si>
  <si>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</si>
  <si>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</si>
  <si>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</si>
  <si>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</si>
  <si>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</si>
  <si>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</si>
  <si>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</si>
  <si>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</si>
  <si>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</si>
  <si>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</si>
  <si>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</si>
  <si>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</si>
  <si>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</si>
  <si>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</si>
  <si>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</si>
  <si>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</si>
  <si>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</si>
  <si>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</si>
  <si>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</si>
  <si>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</si>
  <si>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</si>
  <si>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</si>
  <si>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</si>
  <si>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</si>
  <si>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</si>
  <si>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</si>
  <si>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</si>
  <si>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</si>
  <si>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</si>
  <si>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</si>
  <si>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</si>
  <si>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</si>
  <si>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</si>
  <si>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</si>
  <si>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</si>
  <si>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</si>
  <si>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</si>
  <si>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</si>
  <si>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</si>
  <si>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</si>
  <si>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</si>
  <si>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</si>
  <si>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</si>
  <si>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</si>
  <si>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</si>
  <si>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</si>
  <si>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</si>
  <si>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</si>
  <si>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</si>
  <si>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</si>
  <si>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</si>
  <si>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</si>
  <si>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</si>
  <si>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</si>
  <si>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</si>
  <si>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</si>
  <si>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</si>
  <si>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</si>
  <si>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</si>
  <si>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</si>
  <si>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</si>
  <si>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</si>
  <si>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</si>
  <si>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</si>
  <si>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</si>
  <si>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</si>
  <si>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</si>
  <si>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</si>
  <si>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</si>
  <si>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</si>
  <si>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</si>
  <si>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</si>
  <si>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</si>
  <si>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</si>
  <si>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</si>
  <si>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</si>
  <si>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</si>
  <si>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</si>
  <si>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</si>
  <si>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</si>
  <si>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</si>
  <si>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</si>
  <si>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</si>
  <si>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</si>
  <si>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</si>
  <si>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</si>
  <si>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</si>
  <si>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</si>
  <si>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</si>
  <si>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</si>
  <si>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</si>
  <si>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</si>
  <si>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</si>
  <si>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</si>
  <si>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</si>
  <si>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</si>
  <si>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</si>
  <si>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</si>
  <si>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</si>
  <si>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</si>
  <si>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</si>
  <si>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</si>
  <si>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</si>
  <si>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</si>
  <si>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</si>
  <si>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</si>
  <si>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</si>
  <si>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</si>
  <si>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</si>
  <si>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</si>
  <si>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</si>
  <si>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</si>
  <si>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</si>
  <si>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</si>
  <si>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</si>
  <si>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</si>
  <si>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</si>
  <si>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</si>
  <si>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</si>
  <si>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</si>
  <si>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</si>
  <si>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</si>
  <si>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</si>
  <si>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</si>
  <si>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</si>
  <si>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</si>
  <si>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</si>
  <si>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</si>
  <si>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</si>
  <si>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</si>
  <si>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</si>
  <si>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</si>
  <si>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</si>
  <si>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</si>
  <si>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</si>
  <si>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</si>
  <si>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</si>
  <si>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</si>
  <si>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</si>
  <si>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</si>
  <si>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</si>
  <si>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</si>
  <si>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</si>
  <si>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</si>
  <si>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</si>
  <si>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</si>
  <si>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</si>
  <si>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</si>
  <si>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</si>
  <si>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</si>
  <si>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</si>
  <si>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</si>
  <si>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</si>
  <si>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</si>
  <si>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</si>
  <si>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</si>
  <si>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</si>
  <si>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</si>
  <si>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</si>
  <si>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</si>
  <si>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</si>
  <si>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</si>
  <si>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</si>
  <si>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</si>
  <si>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</si>
  <si>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</si>
  <si>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</si>
  <si>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</si>
  <si>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</si>
  <si>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</si>
  <si>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</si>
  <si>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</si>
  <si>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</si>
  <si>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</si>
  <si>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</si>
  <si>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</si>
  <si>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</si>
  <si>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</si>
  <si>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</si>
  <si>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</si>
  <si>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</si>
  <si>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</si>
  <si>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</si>
  <si>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</si>
  <si>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</si>
  <si>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</si>
  <si>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</si>
  <si>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</si>
  <si>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</si>
  <si>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</si>
  <si>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</si>
  <si>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</si>
  <si>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</si>
  <si>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</si>
  <si>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</si>
  <si>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</si>
  <si>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</si>
  <si>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</si>
  <si>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</si>
  <si>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</si>
  <si>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</si>
  <si>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</si>
  <si>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</si>
  <si>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</si>
  <si>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</si>
  <si>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</si>
  <si>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</si>
  <si>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</si>
  <si>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</si>
  <si>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</si>
  <si>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</si>
  <si>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</si>
  <si>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</si>
  <si>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</si>
  <si>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</si>
  <si>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</si>
  <si>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</si>
  <si>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</si>
  <si>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</si>
  <si>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</si>
  <si>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</si>
  <si>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</si>
  <si>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</si>
  <si>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</si>
  <si>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</si>
  <si>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</si>
  <si>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</si>
  <si>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</si>
  <si>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</si>
  <si>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</si>
  <si>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</si>
  <si>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</si>
  <si>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</si>
  <si>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</si>
  <si>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</si>
  <si>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</si>
  <si>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</si>
  <si>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</si>
  <si>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</si>
  <si>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</si>
  <si>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</si>
  <si>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</si>
  <si>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</si>
  <si>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</si>
  <si>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</si>
  <si>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</si>
  <si>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</si>
  <si>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</si>
  <si>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</si>
  <si>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</si>
  <si>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</si>
  <si>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</si>
  <si>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</si>
  <si>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</si>
  <si>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</si>
  <si>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</si>
  <si>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</si>
  <si>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</si>
  <si>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</si>
  <si>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</si>
  <si>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</si>
  <si>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</si>
  <si>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</si>
  <si>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</si>
  <si>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</si>
  <si>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</si>
  <si>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</si>
  <si>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</si>
  <si>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</si>
  <si>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</si>
  <si>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</si>
  <si>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</si>
  <si>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</si>
  <si>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</si>
  <si>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</si>
  <si>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</si>
  <si>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</si>
  <si>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</si>
  <si>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</si>
  <si>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</si>
  <si>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</si>
  <si>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</si>
  <si>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</si>
  <si>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</si>
  <si>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</si>
  <si>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</si>
  <si>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</si>
  <si>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</si>
  <si>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</si>
  <si>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</si>
  <si>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</si>
  <si>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</si>
  <si>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</si>
  <si>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</si>
  <si>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</si>
  <si>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</si>
  <si>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</si>
  <si>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</si>
  <si>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</si>
  <si>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</si>
  <si>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</si>
  <si>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</si>
  <si>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</si>
  <si>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</si>
  <si>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</si>
  <si>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</si>
  <si>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</si>
  <si>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</si>
  <si>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</si>
  <si>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</si>
  <si>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</si>
  <si>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</si>
  <si>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</si>
  <si>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</si>
  <si>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</si>
  <si>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</si>
  <si>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</si>
  <si>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</si>
  <si>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</si>
  <si>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</si>
  <si>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</si>
  <si>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</si>
  <si>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</si>
  <si>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</si>
  <si>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</si>
  <si>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</si>
  <si>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</si>
  <si>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</si>
  <si>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</si>
  <si>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</si>
  <si>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</si>
  <si>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</si>
  <si>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</si>
  <si>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</si>
  <si>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</si>
  <si>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</si>
  <si>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</si>
  <si>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</si>
  <si>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</si>
  <si>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</si>
  <si>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</si>
  <si>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</si>
  <si>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</si>
  <si>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</si>
  <si>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</si>
  <si>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</si>
  <si>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</si>
  <si>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</si>
  <si>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</si>
  <si>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</si>
  <si>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</si>
  <si>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</si>
  <si>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</si>
  <si>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</si>
  <si>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</si>
  <si>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</si>
  <si>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</si>
  <si>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</si>
  <si>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</si>
  <si>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</si>
  <si>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</si>
  <si>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</si>
  <si>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</si>
  <si>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</si>
  <si>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</si>
  <si>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</si>
  <si>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</si>
  <si>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</si>
  <si>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</si>
  <si>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</si>
  <si>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</si>
  <si>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</si>
  <si>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</si>
  <si>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</si>
  <si>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</si>
  <si>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</si>
  <si>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</si>
  <si>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</si>
  <si>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</si>
  <si>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</si>
  <si>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</si>
  <si>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</si>
  <si>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</si>
  <si>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</si>
  <si>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</si>
  <si>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</si>
  <si>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</si>
  <si>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</si>
  <si>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</si>
  <si>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</si>
  <si>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</si>
  <si>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</si>
  <si>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</si>
  <si>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</si>
  <si>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</si>
  <si>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</si>
  <si>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</si>
  <si>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</si>
  <si>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</si>
  <si>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</si>
  <si>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</si>
  <si>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</si>
  <si>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</si>
  <si>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</si>
  <si>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</si>
  <si>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</si>
  <si>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</si>
  <si>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</si>
  <si>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</si>
  <si>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</si>
  <si>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</si>
  <si>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</si>
  <si>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</si>
  <si>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</si>
  <si>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</si>
  <si>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</si>
  <si>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</si>
  <si>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</si>
  <si>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</si>
  <si>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</si>
  <si>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</si>
  <si>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</si>
  <si>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</si>
  <si>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</si>
  <si>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</si>
  <si>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</si>
  <si>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</si>
  <si>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</si>
  <si>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</si>
  <si>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</si>
  <si>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</si>
  <si>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</si>
  <si>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</si>
  <si>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</si>
  <si>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</si>
  <si>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</si>
  <si>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</si>
  <si>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</si>
  <si>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</si>
  <si>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</si>
  <si>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</si>
  <si>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</si>
  <si>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</si>
  <si>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</si>
  <si>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</si>
  <si>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</si>
  <si>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</si>
  <si>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</si>
  <si>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</si>
  <si>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</si>
  <si>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</si>
  <si>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</si>
  <si>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</si>
  <si>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</si>
  <si>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</si>
  <si>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</si>
  <si>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</si>
  <si>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</si>
  <si>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</si>
  <si>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</si>
  <si>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</si>
  <si>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</si>
  <si>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</si>
  <si>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</si>
  <si>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</si>
  <si>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</si>
  <si>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</si>
  <si>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</si>
  <si>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</si>
  <si>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</si>
  <si>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</si>
  <si>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</si>
  <si>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</si>
  <si>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</si>
  <si>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</si>
  <si>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</si>
  <si>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</si>
  <si>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</si>
  <si>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</si>
  <si>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</si>
  <si>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</si>
  <si>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</si>
  <si>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</si>
  <si>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</si>
  <si>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</si>
  <si>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</si>
  <si>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</si>
  <si>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</si>
  <si>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</si>
  <si>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</si>
  <si>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</si>
  <si>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</si>
  <si>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</si>
  <si>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</si>
  <si>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</si>
  <si>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</si>
  <si>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</si>
  <si>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</si>
  <si>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</si>
  <si>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</si>
  <si>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</si>
  <si>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</si>
  <si>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</si>
  <si>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</si>
  <si>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</si>
  <si>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</si>
  <si>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</si>
  <si>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</si>
  <si>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</si>
  <si>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</si>
  <si>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</si>
  <si>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</si>
  <si>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</si>
  <si>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</si>
  <si>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</si>
  <si>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</si>
  <si>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</si>
  <si>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</si>
  <si>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</si>
  <si>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</si>
  <si>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</si>
  <si>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</si>
  <si>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</si>
  <si>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</si>
  <si>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</si>
  <si>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</si>
  <si>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</si>
  <si>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</si>
  <si>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</si>
  <si>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</si>
  <si>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</si>
  <si>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</si>
  <si>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</si>
  <si>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</si>
  <si>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</si>
  <si>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</si>
  <si>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</si>
  <si>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</si>
  <si>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</si>
  <si>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</si>
  <si>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</si>
  <si>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</si>
  <si>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</si>
  <si>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</si>
  <si>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</si>
  <si>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</si>
  <si>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</si>
  <si>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</si>
  <si>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</si>
  <si>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</si>
  <si>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</si>
  <si>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</si>
  <si>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</si>
  <si>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</si>
  <si>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</si>
  <si>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</si>
  <si>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</si>
  <si>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</si>
  <si>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</si>
  <si>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</si>
  <si>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</si>
  <si>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</si>
  <si>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</si>
  <si>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</si>
  <si>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</si>
  <si>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</si>
  <si>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</si>
  <si>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</si>
  <si>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</si>
  <si>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</si>
  <si>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</si>
  <si>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</si>
  <si>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</si>
  <si>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</si>
  <si>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</si>
  <si>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</si>
  <si>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</si>
  <si>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</si>
  <si>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</si>
  <si>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</si>
  <si>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</si>
  <si>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</si>
  <si>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</si>
  <si>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</si>
  <si>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</si>
  <si>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</si>
  <si>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</si>
  <si>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</si>
  <si>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</si>
  <si>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</si>
  <si>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</si>
  <si>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</si>
  <si>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</si>
  <si>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</si>
  <si>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</si>
  <si>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</si>
  <si>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</si>
  <si>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</si>
  <si>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</si>
  <si>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</si>
  <si>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</si>
  <si>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</si>
  <si>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</si>
  <si>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</si>
  <si>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</si>
  <si>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</si>
  <si>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</si>
  <si>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</si>
  <si>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</si>
  <si>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</si>
  <si>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</si>
  <si>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</si>
  <si>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</si>
  <si>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</si>
  <si>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</si>
  <si>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</si>
  <si>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</si>
  <si>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</si>
  <si>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</si>
  <si>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</si>
  <si>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</si>
  <si>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</si>
  <si>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</si>
  <si>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</si>
  <si>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</si>
  <si>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</si>
  <si>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</si>
  <si>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</si>
  <si>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</si>
  <si>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</si>
  <si>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</si>
  <si>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</si>
  <si>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</si>
  <si>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</si>
  <si>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</si>
  <si>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</si>
  <si>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</si>
  <si>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</si>
  <si>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</si>
  <si>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</si>
  <si>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</si>
  <si>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</si>
  <si>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</si>
  <si>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</si>
  <si>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</si>
  <si>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</si>
  <si>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</si>
  <si>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</si>
  <si>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</si>
  <si>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</si>
  <si>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</si>
  <si>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</si>
  <si>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</si>
  <si>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</si>
  <si>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</si>
  <si>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</si>
  <si>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</si>
  <si>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</si>
  <si>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</si>
  <si>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</si>
  <si>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</si>
  <si>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</si>
  <si>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</si>
  <si>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</si>
  <si>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</si>
  <si>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</si>
  <si>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</si>
  <si>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</si>
  <si>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</si>
  <si>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</si>
  <si>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</si>
  <si>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</si>
  <si>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</si>
  <si>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</si>
  <si>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</si>
  <si>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</si>
  <si>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</si>
  <si>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</si>
  <si>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</si>
  <si>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</si>
  <si>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</si>
  <si>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</si>
  <si>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</si>
  <si>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</si>
  <si>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</si>
  <si>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</si>
  <si>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</si>
  <si>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</si>
  <si>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</si>
  <si>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</si>
  <si>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</si>
  <si>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</si>
  <si>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</si>
  <si>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</si>
  <si>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</si>
  <si>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</si>
  <si>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</si>
  <si>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</si>
  <si>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</si>
  <si>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</si>
  <si>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</si>
  <si>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</si>
  <si>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</si>
  <si>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</si>
  <si>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</si>
  <si>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</si>
  <si>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</si>
  <si>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</si>
  <si>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</si>
  <si>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</si>
  <si>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</si>
  <si>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</si>
  <si>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</si>
  <si>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</si>
  <si>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</si>
  <si>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</si>
  <si>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</si>
  <si>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</si>
  <si>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</si>
  <si>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</si>
  <si>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</si>
  <si>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</si>
  <si>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</si>
  <si>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</si>
  <si>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</si>
  <si>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</si>
  <si>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</si>
  <si>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</si>
  <si>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</si>
  <si>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</si>
  <si>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</si>
  <si>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</si>
  <si>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</si>
  <si>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</si>
  <si>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</si>
  <si>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</si>
  <si>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</si>
  <si>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</si>
  <si>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</si>
  <si>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</si>
  <si>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</si>
  <si>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</si>
  <si>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</si>
  <si>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</si>
  <si>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</si>
  <si>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</si>
  <si>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</si>
  <si>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</si>
  <si>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</si>
  <si>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</si>
  <si>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</si>
  <si>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</si>
  <si>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</si>
  <si>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</si>
  <si>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</si>
  <si>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</si>
  <si>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</si>
  <si>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</si>
  <si>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</si>
  <si>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</si>
  <si>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</si>
  <si>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</si>
  <si>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</si>
  <si>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</si>
  <si>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</si>
  <si>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</si>
  <si>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</si>
  <si>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</si>
  <si>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</si>
  <si>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</si>
  <si>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</si>
  <si>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</si>
  <si>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</si>
  <si>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</si>
  <si>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</si>
  <si>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</si>
  <si>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</si>
  <si>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</si>
  <si>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</si>
  <si>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</si>
  <si>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</si>
  <si>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</si>
  <si>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</si>
  <si>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</si>
  <si>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</si>
  <si>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</si>
  <si>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</si>
  <si>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</si>
  <si>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</si>
  <si>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</si>
  <si>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</si>
  <si>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</si>
  <si>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</si>
  <si>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</si>
  <si>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</si>
  <si>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</si>
  <si>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</si>
  <si>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</si>
  <si>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</si>
  <si>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</si>
  <si>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</si>
  <si>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</si>
  <si>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</si>
  <si>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</si>
  <si>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</si>
  <si>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</si>
  <si>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</si>
  <si>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</si>
  <si>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</si>
  <si>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</si>
  <si>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</si>
  <si>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</si>
  <si>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</si>
  <si>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</si>
  <si>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</si>
  <si>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</si>
  <si>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</si>
  <si>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</si>
  <si>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</si>
  <si>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</si>
  <si>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</si>
  <si>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</si>
  <si>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</si>
  <si>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</si>
  <si>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</si>
  <si>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</si>
  <si>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</si>
  <si>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</si>
  <si>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</si>
  <si>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</si>
  <si>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</si>
  <si>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</si>
  <si>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</si>
  <si>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</si>
  <si>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</si>
  <si>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</si>
  <si>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</si>
  <si>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</si>
  <si>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</si>
  <si>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</si>
  <si>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</si>
  <si>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</si>
  <si>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</si>
  <si>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</si>
  <si>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</si>
  <si>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</si>
  <si>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</si>
  <si>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</si>
  <si>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</si>
  <si>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</si>
  <si>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</si>
  <si>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</si>
  <si>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</si>
  <si>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</si>
  <si>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</si>
  <si>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</si>
  <si>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</si>
  <si>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</si>
  <si>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</si>
  <si>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</si>
  <si>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</si>
  <si>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</si>
  <si>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</si>
  <si>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</si>
  <si>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</si>
  <si>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</si>
  <si>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</si>
  <si>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</si>
  <si>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</si>
  <si>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</si>
  <si>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</si>
  <si>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</si>
  <si>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</si>
  <si>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</si>
  <si>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</si>
  <si>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</si>
  <si>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</si>
  <si>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</si>
  <si>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</si>
  <si>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</si>
  <si>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</si>
  <si>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</si>
  <si>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</si>
  <si>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</si>
  <si>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</si>
  <si>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</si>
  <si>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</si>
  <si>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</si>
  <si>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</si>
  <si>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</si>
  <si>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</si>
  <si>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</si>
  <si>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</si>
  <si>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</si>
  <si>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</si>
  <si>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</si>
  <si>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</si>
  <si>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</si>
  <si>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</si>
  <si>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</si>
  <si>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</si>
  <si>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</si>
  <si>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</si>
  <si>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</si>
  <si>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</si>
  <si>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</si>
  <si>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</si>
  <si>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</si>
  <si>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</si>
  <si>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</si>
  <si>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</si>
  <si>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</si>
  <si>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</si>
  <si>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</si>
  <si>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</si>
  <si>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</si>
  <si>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</si>
  <si>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</si>
  <si>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</si>
  <si>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</si>
  <si>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</si>
  <si>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</si>
  <si>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</si>
  <si>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</si>
  <si>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</si>
  <si>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</si>
  <si>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</si>
  <si>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</si>
  <si>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</si>
  <si>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</si>
  <si>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</si>
  <si>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</si>
  <si>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</si>
  <si>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</si>
  <si>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</si>
  <si>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</si>
  <si>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</si>
  <si>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</si>
  <si>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</si>
  <si>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</si>
  <si>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</si>
  <si>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</si>
  <si>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</si>
  <si>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</si>
  <si>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</si>
  <si>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</si>
  <si>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</si>
  <si>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</si>
  <si>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</si>
  <si>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</si>
  <si>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</si>
  <si>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</si>
  <si>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</si>
  <si>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</si>
  <si>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</si>
  <si>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</si>
  <si>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</si>
  <si>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</si>
  <si>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</si>
  <si>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</si>
  <si>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</si>
  <si>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</si>
  <si>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</si>
  <si>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</si>
  <si>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</si>
  <si>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</si>
  <si>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</si>
  <si>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</si>
  <si>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</si>
  <si>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</si>
  <si>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</si>
  <si>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</si>
  <si>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</si>
  <si>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</si>
  <si>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</si>
  <si>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</si>
  <si>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</si>
  <si>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</si>
  <si>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</si>
  <si>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</si>
  <si>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</si>
  <si>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</si>
  <si>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</si>
  <si>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</si>
  <si>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</si>
  <si>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</si>
  <si>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</si>
  <si>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</si>
  <si>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</si>
  <si>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</si>
  <si>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</si>
  <si>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</si>
  <si>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</si>
  <si>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</si>
  <si>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</si>
  <si>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</si>
  <si>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</si>
  <si>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</si>
  <si>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</si>
  <si>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</si>
  <si>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</si>
  <si>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</si>
  <si>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</si>
  <si>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</si>
  <si>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</si>
  <si>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</si>
  <si>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</si>
  <si>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</si>
  <si>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</si>
  <si>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</si>
  <si>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</si>
  <si>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</si>
  <si>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</si>
  <si>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</si>
  <si>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</si>
  <si>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</si>
  <si>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</si>
  <si>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</si>
  <si>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</si>
  <si>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</si>
  <si>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</si>
  <si>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</si>
  <si>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</si>
  <si>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</si>
  <si>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</si>
  <si>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</si>
  <si>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</si>
  <si>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</si>
  <si>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</si>
  <si>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</si>
  <si>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</si>
  <si>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</si>
  <si>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</si>
  <si>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</si>
  <si>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</si>
  <si>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</si>
  <si>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</si>
  <si>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</si>
  <si>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</si>
  <si>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</si>
  <si>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</si>
  <si>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</si>
  <si>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</si>
  <si>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</si>
  <si>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</si>
  <si>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</si>
  <si>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</si>
  <si>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</si>
  <si>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</si>
  <si>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</si>
  <si>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</si>
  <si>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</si>
  <si>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</si>
  <si>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</si>
  <si>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</si>
  <si>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</si>
  <si>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</si>
  <si>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</si>
  <si>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</si>
  <si>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</si>
  <si>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</si>
  <si>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</si>
  <si>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</si>
  <si>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</si>
  <si>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</si>
  <si>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</si>
  <si>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</si>
  <si>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</si>
  <si>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</si>
  <si>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</si>
  <si>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</si>
  <si>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</si>
  <si>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</si>
  <si>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</si>
  <si>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</si>
  <si>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</si>
  <si>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</si>
  <si>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</si>
  <si>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</si>
  <si>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</si>
  <si>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</si>
  <si>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</si>
  <si>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</si>
  <si>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</si>
  <si>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</si>
  <si>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</si>
  <si>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</si>
  <si>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</si>
  <si>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</si>
  <si>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</si>
  <si>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</si>
  <si>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</si>
  <si>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</si>
  <si>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</si>
  <si>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</si>
  <si>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</si>
  <si>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</si>
  <si>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</si>
  <si>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</si>
  <si>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</si>
  <si>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</si>
  <si>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</si>
  <si>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</si>
  <si>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</si>
  <si>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</si>
  <si>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</si>
  <si>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</si>
  <si>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</si>
  <si>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</si>
  <si>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</si>
  <si>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</si>
  <si>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</si>
  <si>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</si>
  <si>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</si>
  <si>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</si>
  <si>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</si>
  <si>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</si>
  <si>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</si>
  <si>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</si>
  <si>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</si>
  <si>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</si>
  <si>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</si>
  <si>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</si>
  <si>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</si>
  <si>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</si>
  <si>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</si>
  <si>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</si>
  <si>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</si>
  <si>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</si>
  <si>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</si>
  <si>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</si>
  <si>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</si>
  <si>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</si>
  <si>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</si>
  <si>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</si>
  <si>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</si>
  <si>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</si>
  <si>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</si>
  <si>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</si>
  <si>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</si>
  <si>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</si>
  <si>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</si>
  <si>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</si>
  <si>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</si>
  <si>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</si>
  <si>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</si>
  <si>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</si>
  <si>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</si>
  <si>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</si>
  <si>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</si>
  <si>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</si>
  <si>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</si>
  <si>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</si>
  <si>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</si>
  <si>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</si>
  <si>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</si>
  <si>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</si>
  <si>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</si>
  <si>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</si>
  <si>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</si>
  <si>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</si>
  <si>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</si>
  <si>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</si>
  <si>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</si>
  <si>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</si>
  <si>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</si>
  <si>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</si>
  <si>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</si>
  <si>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</si>
  <si>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</si>
  <si>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</si>
  <si>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</si>
  <si>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</si>
  <si>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</si>
  <si>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</si>
  <si>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</si>
  <si>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</si>
  <si>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</si>
  <si>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</si>
  <si>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</si>
  <si>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</si>
  <si>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</si>
  <si>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</si>
  <si>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</si>
  <si>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</si>
  <si>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</si>
  <si>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</si>
  <si>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</si>
  <si>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</si>
  <si>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</si>
  <si>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</si>
  <si>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</si>
  <si>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</si>
  <si>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</si>
  <si>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</si>
  <si>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</si>
  <si>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</si>
  <si>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</si>
  <si>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</si>
  <si>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</si>
  <si>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</si>
  <si>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</si>
  <si>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</si>
  <si>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</si>
  <si>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</si>
  <si>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</si>
  <si>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</si>
  <si>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</si>
  <si>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</si>
  <si>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</si>
  <si>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</si>
  <si>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</si>
  <si>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</si>
  <si>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</si>
  <si>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</si>
  <si>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</si>
  <si>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</si>
  <si>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</si>
  <si>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</si>
  <si>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</si>
  <si>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</si>
  <si>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</si>
  <si>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</si>
  <si>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</si>
  <si>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</si>
  <si>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</si>
  <si>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</si>
  <si>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</si>
  <si>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</si>
  <si>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</si>
  <si>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</si>
  <si>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</si>
  <si>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</si>
  <si>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</si>
  <si>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</si>
  <si>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</si>
  <si>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</si>
  <si>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</si>
  <si>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</si>
  <si>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</si>
  <si>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</si>
  <si>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</si>
  <si>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</si>
  <si>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</si>
  <si>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</si>
  <si>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</si>
  <si>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</si>
  <si>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</si>
  <si>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</si>
  <si>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</si>
  <si>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</si>
  <si>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</si>
  <si>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</si>
  <si>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</si>
  <si>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</si>
  <si>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</si>
  <si>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</si>
  <si>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</si>
  <si>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</si>
  <si>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</si>
  <si>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</si>
  <si>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</si>
  <si>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</si>
  <si>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</si>
  <si>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</si>
  <si>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</si>
  <si>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</si>
  <si>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</si>
  <si>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</si>
  <si>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</si>
  <si>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</si>
  <si>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</si>
  <si>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</si>
  <si>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</si>
  <si>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</si>
  <si>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</si>
  <si>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</si>
  <si>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</si>
  <si>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</si>
  <si>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</si>
  <si>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</si>
  <si>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</si>
  <si>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</si>
  <si>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</si>
  <si>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</si>
  <si>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</si>
  <si>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</si>
  <si>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</si>
  <si>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</si>
  <si>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</si>
  <si>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</si>
  <si>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</si>
  <si>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</si>
  <si>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</si>
  <si>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</si>
  <si>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</si>
  <si>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</si>
  <si>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</si>
  <si>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</si>
  <si>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</si>
  <si>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</si>
  <si>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</si>
  <si>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</si>
  <si>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</si>
  <si>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</si>
  <si>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</si>
  <si>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</si>
  <si>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</si>
  <si>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</si>
  <si>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</si>
  <si>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</si>
  <si>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</si>
  <si>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</si>
  <si>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</si>
  <si>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</si>
  <si>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</si>
  <si>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</si>
  <si>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</si>
  <si>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</si>
  <si>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</si>
  <si>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</si>
  <si>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</si>
  <si>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</si>
  <si>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</si>
  <si>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</si>
  <si>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</si>
  <si>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</si>
  <si>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</si>
  <si>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</si>
  <si>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</si>
  <si>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</si>
  <si>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</si>
  <si>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</si>
  <si>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</si>
  <si>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</si>
  <si>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</si>
  <si>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</si>
  <si>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</si>
  <si>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</si>
  <si>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</si>
  <si>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</si>
  <si>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</si>
  <si>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</si>
  <si>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</si>
  <si>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</si>
  <si>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</si>
  <si>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</si>
  <si>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</si>
  <si>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</si>
  <si>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</si>
  <si>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</si>
  <si>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</si>
  <si>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</si>
  <si>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</si>
  <si>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</si>
  <si>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</si>
  <si>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</si>
  <si>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</si>
  <si>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</si>
  <si>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</si>
  <si>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</si>
  <si>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</si>
  <si>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</si>
  <si>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</si>
  <si>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</si>
  <si>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</si>
  <si>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</si>
  <si>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</si>
  <si>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</si>
  <si>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</si>
  <si>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</si>
  <si>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</si>
  <si>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</si>
  <si>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</si>
  <si>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</si>
  <si>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</si>
  <si>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</si>
  <si>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</si>
  <si>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</si>
  <si>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</si>
  <si>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</si>
  <si>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</si>
  <si>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</si>
  <si>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</si>
  <si>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</si>
  <si>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</si>
  <si>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</si>
  <si>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</si>
  <si>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</si>
  <si>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</si>
  <si>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</si>
  <si>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</si>
  <si>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</si>
  <si>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</si>
  <si>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</si>
  <si>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</si>
  <si>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</si>
  <si>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</si>
  <si>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</si>
  <si>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</si>
  <si>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</si>
  <si>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</si>
  <si>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</si>
  <si>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</si>
  <si>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</si>
  <si>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</si>
  <si>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</si>
  <si>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</si>
  <si>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</si>
  <si>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</si>
  <si>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</si>
  <si>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</si>
  <si>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</si>
  <si>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</si>
  <si>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</si>
  <si>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</si>
  <si>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</si>
  <si>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</si>
  <si>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</si>
  <si>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</si>
  <si>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</si>
  <si>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</si>
  <si>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</si>
  <si>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</si>
  <si>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</si>
  <si>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</si>
  <si>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</si>
  <si>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</si>
  <si>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</si>
  <si>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</si>
  <si>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</si>
  <si>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</si>
  <si>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</si>
  <si>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</si>
  <si>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</si>
  <si>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</si>
  <si>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</si>
  <si>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</si>
  <si>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</si>
  <si>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</si>
  <si>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</si>
  <si>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</si>
  <si>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</si>
  <si>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</si>
  <si>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</si>
  <si>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</si>
  <si>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</si>
  <si>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</si>
  <si>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</si>
  <si>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</si>
  <si>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</si>
  <si>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</si>
  <si>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</si>
  <si>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</si>
  <si>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</si>
  <si>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</si>
  <si>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</si>
  <si>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</si>
  <si>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</si>
  <si>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</si>
  <si>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</si>
  <si>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</si>
  <si>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</si>
  <si>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</si>
  <si>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</si>
  <si>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</si>
  <si>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</si>
  <si>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</si>
  <si>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</si>
  <si>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</si>
  <si>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</si>
  <si>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</si>
  <si>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</si>
  <si>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</si>
  <si>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</si>
  <si>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</si>
  <si>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</si>
  <si>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</si>
  <si>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</si>
  <si>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</si>
  <si>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</si>
  <si>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</si>
  <si>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</si>
  <si>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</si>
  <si>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</si>
  <si>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</si>
  <si>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</si>
  <si>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</si>
  <si>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</si>
  <si>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</si>
  <si>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</si>
  <si>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</si>
  <si>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</si>
  <si>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</si>
  <si>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</si>
  <si>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</si>
  <si>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</si>
  <si>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</si>
  <si>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</si>
  <si>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</si>
  <si>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</si>
  <si>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</si>
  <si>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</si>
  <si>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</si>
  <si>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</si>
  <si>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</si>
  <si>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</si>
  <si>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</si>
  <si>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</si>
  <si>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</si>
  <si>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</si>
  <si>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</si>
  <si>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</si>
  <si>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</si>
  <si>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</si>
  <si>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</si>
  <si>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</si>
  <si>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</si>
  <si>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</si>
  <si>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</si>
  <si>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</si>
  <si>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</si>
  <si>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</si>
  <si>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</si>
  <si>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</si>
  <si>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</si>
  <si>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</si>
  <si>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</si>
  <si>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</si>
  <si>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</si>
  <si>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</si>
  <si>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</si>
  <si>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</si>
  <si>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</si>
  <si>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</si>
  <si>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</si>
  <si>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</si>
  <si>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</si>
  <si>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</si>
  <si>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</si>
  <si>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</si>
  <si>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</si>
  <si>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</si>
  <si>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</si>
  <si>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</si>
  <si>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</si>
  <si>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</si>
  <si>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</si>
  <si>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</si>
  <si>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</si>
  <si>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</si>
  <si>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</si>
  <si>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</si>
  <si>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</si>
  <si>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</si>
  <si>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</si>
  <si>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</si>
  <si>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</si>
  <si>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</si>
  <si>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</si>
  <si>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</si>
  <si>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</si>
  <si>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</si>
  <si>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</si>
  <si>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</si>
  <si>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</si>
  <si>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</si>
  <si>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</si>
  <si>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</si>
  <si>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</si>
  <si>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</si>
  <si>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</si>
  <si>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</si>
  <si>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</si>
  <si>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</si>
  <si>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</si>
  <si>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</si>
  <si>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</si>
  <si>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</si>
  <si>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</si>
  <si>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</si>
  <si>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</si>
  <si>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</si>
  <si>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</si>
  <si>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</si>
  <si>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</si>
  <si>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</si>
  <si>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</si>
  <si>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</si>
  <si>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</si>
  <si>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</si>
  <si>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</si>
  <si>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</si>
  <si>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</si>
  <si>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</si>
  <si>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</si>
  <si>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</si>
  <si>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</si>
  <si>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</si>
  <si>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</si>
  <si>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</si>
  <si>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</si>
  <si>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</si>
  <si>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</si>
  <si>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</si>
  <si>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</si>
  <si>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</si>
  <si>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</si>
  <si>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</si>
  <si>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</si>
  <si>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</si>
  <si>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</si>
  <si>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</si>
  <si>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</si>
  <si>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</si>
  <si>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</si>
  <si>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</si>
  <si>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</si>
  <si>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</si>
  <si>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</si>
  <si>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</si>
  <si>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</si>
  <si>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</si>
  <si>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</si>
  <si>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</si>
  <si>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</si>
  <si>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</si>
  <si>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</si>
  <si>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</si>
  <si>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</si>
  <si>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</si>
  <si>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</si>
  <si>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</si>
  <si>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</si>
  <si>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</si>
  <si>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</si>
  <si>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</si>
  <si>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</si>
  <si>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</si>
  <si>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</si>
  <si>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</si>
  <si>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</si>
  <si>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</si>
  <si>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</si>
  <si>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</si>
  <si>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</si>
  <si>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</si>
  <si>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</si>
  <si>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</si>
  <si>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</si>
  <si>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</si>
  <si>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</si>
  <si>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</si>
  <si>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</si>
  <si>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</si>
  <si>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</si>
  <si>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</si>
  <si>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</si>
  <si>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</si>
  <si>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</si>
  <si>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</si>
  <si>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</si>
  <si>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</si>
  <si>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</si>
  <si>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</si>
  <si>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</si>
  <si>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</si>
  <si>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</si>
  <si>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</si>
  <si>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</si>
  <si>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</si>
  <si>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</si>
  <si>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</si>
  <si>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</si>
  <si>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</si>
  <si>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</si>
  <si>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</si>
  <si>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</si>
  <si>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</si>
  <si>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</si>
  <si>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</si>
  <si>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</si>
  <si>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</si>
  <si>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</si>
  <si>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</si>
  <si>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</si>
  <si>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</si>
  <si>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</si>
  <si>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</si>
  <si>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</si>
  <si>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</si>
  <si>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</si>
  <si>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</si>
  <si>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</si>
  <si>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</si>
  <si>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</si>
  <si>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</si>
  <si>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</si>
  <si>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</si>
  <si>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</si>
  <si>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</si>
  <si>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</si>
  <si>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</si>
  <si>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</si>
  <si>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</si>
  <si>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</si>
  <si>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</si>
  <si>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</si>
  <si>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</si>
  <si>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</si>
  <si>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</si>
  <si>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</si>
  <si>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</si>
  <si>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</si>
  <si>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</si>
  <si>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</si>
  <si>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</si>
  <si>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</si>
  <si>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</si>
  <si>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</si>
  <si>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</si>
  <si>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</si>
  <si>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</si>
  <si>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</si>
  <si>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</si>
  <si>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</si>
  <si>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</si>
  <si>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</si>
  <si>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</si>
  <si>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</si>
  <si>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</si>
  <si>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</si>
  <si>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</si>
  <si>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</si>
  <si>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</si>
  <si>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</si>
  <si>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</si>
  <si>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</si>
  <si>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</si>
  <si>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</si>
  <si>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</si>
  <si>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</si>
  <si>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</si>
  <si>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</si>
  <si>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</si>
  <si>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</si>
  <si>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</si>
  <si>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</si>
  <si>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</si>
  <si>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</si>
  <si>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</si>
  <si>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</si>
  <si>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</si>
  <si>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</si>
  <si>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</si>
  <si>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</si>
  <si>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</si>
  <si>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</si>
  <si>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</si>
  <si>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</si>
  <si>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</si>
  <si>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</si>
  <si>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</si>
  <si>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</si>
  <si>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</si>
  <si>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</si>
  <si>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</si>
  <si>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</si>
  <si>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</si>
  <si>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</si>
  <si>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</si>
  <si>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</si>
  <si>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</si>
  <si>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</si>
  <si>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</si>
  <si>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</si>
  <si>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</si>
  <si>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</si>
  <si>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</si>
  <si>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</si>
  <si>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</si>
  <si>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</si>
  <si>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</si>
  <si>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</si>
  <si>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</si>
  <si>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</si>
  <si>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</si>
  <si>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</si>
  <si>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</si>
  <si>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</si>
  <si>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</si>
  <si>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</si>
  <si>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</si>
  <si>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</si>
  <si>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</si>
  <si>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</si>
  <si>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</si>
  <si>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</si>
  <si>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</si>
  <si>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</si>
  <si>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</si>
  <si>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</si>
  <si>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</si>
  <si>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</si>
  <si>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</si>
  <si>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</si>
  <si>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</si>
  <si>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</si>
  <si>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</si>
  <si>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</si>
  <si>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</si>
  <si>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</si>
  <si>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</si>
  <si>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</si>
  <si>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</si>
  <si>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</si>
  <si>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</si>
  <si>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</si>
  <si>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</si>
  <si>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</si>
  <si>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</si>
  <si>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</si>
  <si>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</si>
  <si>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</si>
  <si>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</si>
  <si>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</si>
  <si>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</si>
  <si>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</si>
  <si>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</si>
  <si>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</si>
  <si>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</si>
  <si>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</si>
  <si>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</si>
  <si>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</si>
  <si>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</si>
  <si>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</si>
  <si>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</si>
  <si>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</si>
  <si>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</si>
  <si>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</si>
  <si>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</si>
  <si>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</si>
  <si>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</si>
  <si>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</si>
  <si>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</si>
  <si>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</si>
  <si>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</si>
  <si>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</si>
  <si>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</si>
  <si>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</si>
  <si>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</si>
  <si>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</si>
  <si>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</si>
  <si>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</si>
  <si>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</si>
  <si>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</si>
  <si>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</si>
  <si>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</si>
  <si>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</si>
  <si>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</si>
  <si>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</si>
  <si>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</si>
  <si>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</si>
  <si>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</si>
  <si>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</si>
  <si>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</si>
  <si>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</si>
  <si>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</si>
  <si>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</si>
  <si>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</si>
  <si>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</si>
  <si>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</si>
  <si>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</si>
  <si>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</si>
  <si>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</si>
  <si>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</si>
  <si>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</si>
  <si>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</si>
  <si>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</si>
  <si>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</si>
  <si>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</si>
  <si>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</si>
  <si>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</si>
  <si>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</si>
  <si>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</si>
  <si>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</si>
  <si>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</si>
  <si>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</si>
  <si>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</si>
  <si>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</si>
  <si>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</si>
  <si>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</si>
  <si>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</si>
  <si>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</si>
  <si>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</si>
  <si>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</si>
  <si>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</si>
  <si>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</si>
  <si>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</si>
  <si>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</si>
  <si>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</si>
  <si>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</si>
  <si>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</si>
  <si>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</si>
  <si>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</si>
  <si>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</si>
  <si>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</si>
  <si>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</si>
  <si>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</si>
  <si>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</si>
  <si>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</si>
  <si>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</si>
  <si>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</si>
  <si>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</si>
  <si>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</si>
  <si>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</si>
  <si>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</si>
  <si>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</si>
  <si>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</si>
  <si>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</si>
  <si>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</si>
  <si>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</si>
  <si>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</si>
  <si>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</si>
  <si>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</si>
  <si>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</si>
  <si>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</si>
  <si>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</si>
  <si>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</si>
  <si>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</si>
  <si>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</si>
  <si>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</si>
  <si>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</si>
  <si>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</si>
  <si>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</si>
  <si>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</si>
  <si>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</si>
  <si>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</si>
  <si>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</si>
  <si>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</si>
  <si>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</si>
  <si>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</si>
  <si>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</si>
  <si>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</si>
  <si>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</si>
  <si>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</si>
  <si>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</si>
  <si>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</si>
  <si>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</si>
  <si>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</si>
  <si>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</si>
  <si>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</si>
  <si>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</si>
  <si>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</si>
  <si>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</si>
  <si>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</si>
  <si>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</si>
  <si>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</si>
  <si>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</si>
  <si>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</si>
  <si>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</si>
  <si>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</si>
  <si>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</si>
  <si>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</si>
  <si>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</si>
  <si>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</si>
  <si>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</si>
  <si>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</si>
  <si>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</si>
  <si>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</si>
  <si>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</si>
  <si>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</si>
  <si>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</si>
  <si>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</si>
  <si>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</si>
  <si>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</si>
  <si>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</si>
  <si>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</si>
  <si>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</si>
  <si>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</si>
  <si>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</si>
  <si>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</si>
  <si>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</si>
  <si>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</si>
  <si>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</si>
  <si>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</si>
  <si>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</si>
  <si>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</si>
  <si>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</si>
  <si>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</si>
  <si>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</si>
  <si>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</si>
  <si>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</si>
  <si>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</si>
  <si>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</si>
  <si>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</si>
  <si>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</si>
  <si>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</si>
  <si>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</si>
  <si>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</si>
  <si>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</si>
  <si>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</si>
  <si>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</si>
  <si>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</si>
  <si>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</si>
  <si>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</si>
  <si>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</si>
  <si>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</si>
  <si>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</si>
  <si>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</si>
  <si>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</si>
  <si>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</si>
  <si>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</si>
  <si>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</si>
  <si>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</si>
  <si>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</si>
  <si>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</si>
  <si>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</si>
  <si>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</si>
  <si>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</si>
  <si>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</si>
  <si>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</si>
  <si>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</si>
  <si>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</si>
  <si>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</si>
  <si>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</si>
  <si>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</si>
  <si>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</si>
  <si>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</si>
  <si>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</si>
  <si>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</si>
  <si>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</si>
  <si>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</si>
  <si>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</si>
  <si>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</si>
  <si>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</si>
  <si>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</si>
  <si>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</si>
  <si>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</si>
  <si>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</si>
  <si>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</si>
  <si>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</si>
  <si>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</si>
  <si>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</si>
  <si>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</si>
  <si>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</si>
  <si>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</si>
  <si>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</si>
  <si>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</si>
  <si>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</si>
  <si>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</si>
  <si>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</si>
  <si>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</si>
  <si>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</si>
  <si>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</si>
  <si>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</si>
  <si>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</si>
  <si>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</si>
  <si>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</si>
  <si>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</si>
  <si>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</si>
  <si>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</si>
  <si>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</si>
  <si>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</si>
  <si>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</si>
  <si>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</si>
  <si>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</si>
  <si>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</si>
  <si>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</si>
  <si>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</si>
  <si>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</si>
  <si>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</si>
  <si>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</si>
  <si>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</si>
  <si>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</si>
  <si>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</si>
  <si>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</si>
  <si>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</si>
  <si>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</si>
  <si>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</si>
  <si>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</si>
  <si>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</si>
  <si>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</si>
  <si>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</si>
  <si>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</si>
  <si>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</si>
  <si>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</si>
  <si>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</si>
  <si>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</si>
  <si>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</si>
  <si>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</si>
  <si>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</si>
  <si>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</si>
  <si>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</si>
  <si>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</si>
  <si>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</si>
  <si>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</si>
  <si>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</si>
  <si>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</si>
  <si>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</si>
  <si>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</si>
  <si>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</si>
  <si>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</si>
  <si>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</si>
  <si>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</si>
  <si>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</si>
  <si>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</si>
  <si>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</si>
  <si>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</si>
  <si>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</si>
  <si>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</si>
  <si>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</si>
  <si>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</si>
  <si>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</si>
  <si>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</si>
  <si>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</si>
  <si>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</si>
  <si>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</si>
  <si>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</si>
  <si>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</si>
  <si>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</si>
  <si>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</si>
  <si>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</si>
  <si>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</si>
  <si>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</si>
  <si>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</si>
  <si>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</si>
  <si>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</si>
  <si>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</si>
  <si>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</si>
  <si>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</si>
  <si>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</si>
  <si>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</si>
  <si>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</si>
  <si>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</si>
  <si>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</si>
  <si>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</si>
  <si>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</si>
  <si>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</si>
  <si>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</si>
  <si>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</si>
  <si>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</si>
  <si>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</si>
  <si>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</si>
  <si>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</si>
  <si>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</si>
  <si>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</si>
  <si>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</si>
  <si>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</si>
  <si>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</si>
  <si>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</si>
  <si>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</si>
  <si>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</si>
  <si>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</si>
  <si>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</si>
  <si>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</si>
  <si>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</si>
  <si>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</si>
  <si>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</si>
  <si>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</si>
  <si>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</si>
  <si>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</si>
  <si>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</si>
  <si>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</si>
  <si>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</si>
  <si>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</si>
  <si>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</si>
  <si>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</si>
  <si>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</si>
  <si>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</si>
  <si>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</si>
  <si>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</si>
  <si>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</si>
  <si>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</si>
  <si>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</si>
  <si>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</si>
  <si>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</si>
  <si>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</si>
  <si>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</si>
  <si>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</si>
  <si>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</si>
  <si>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</si>
  <si>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</si>
  <si>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</si>
  <si>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</si>
  <si>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</si>
  <si>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</si>
  <si>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</si>
  <si>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</si>
  <si>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</si>
  <si>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</si>
  <si>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</si>
  <si>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</si>
  <si>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</si>
  <si>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</si>
  <si>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</si>
  <si>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</si>
  <si>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</si>
  <si>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</si>
  <si>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</si>
  <si>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</si>
  <si>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</si>
  <si>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</si>
  <si>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</si>
  <si>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</si>
  <si>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</si>
  <si>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</si>
  <si>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</si>
  <si>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</si>
  <si>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</si>
  <si>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</si>
  <si>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</si>
  <si>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</si>
  <si>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</si>
  <si>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</si>
  <si>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</si>
  <si>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</si>
  <si>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</si>
  <si>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</si>
  <si>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</si>
  <si>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</si>
  <si>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</si>
  <si>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</si>
  <si>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</si>
  <si>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</si>
  <si>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</si>
  <si>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</si>
  <si>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</si>
  <si>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</si>
  <si>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</si>
  <si>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</si>
  <si>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</si>
  <si>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</si>
  <si>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</si>
  <si>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</si>
  <si>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</si>
  <si>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</si>
  <si>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</si>
  <si>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</si>
  <si>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</si>
  <si>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</si>
  <si>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</si>
  <si>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</si>
  <si>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</si>
  <si>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</si>
  <si>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</si>
  <si>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</si>
  <si>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</si>
  <si>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</si>
  <si>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</si>
  <si>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</si>
  <si>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</si>
  <si>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</si>
  <si>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</si>
  <si>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</si>
  <si>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</si>
  <si>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</si>
  <si>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</si>
  <si>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</si>
  <si>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</si>
  <si>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</si>
  <si>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</si>
  <si>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</si>
  <si>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</si>
  <si>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</si>
  <si>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</si>
  <si>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</si>
  <si>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</si>
  <si>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</si>
  <si>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</si>
  <si>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</si>
  <si>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</si>
  <si>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</si>
  <si>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</si>
  <si>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</si>
  <si>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</si>
  <si>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</si>
  <si>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</si>
  <si>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</si>
  <si>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</si>
  <si>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</si>
  <si>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</si>
  <si>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</si>
  <si>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</si>
  <si>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</si>
  <si>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</si>
  <si>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</si>
  <si>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</si>
  <si>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</si>
  <si>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</si>
  <si>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</si>
  <si>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</si>
  <si>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</si>
  <si>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</si>
  <si>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</si>
  <si>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</si>
  <si>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</si>
  <si>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</si>
  <si>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</si>
  <si>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</si>
  <si>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</si>
  <si>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</si>
  <si>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</si>
  <si>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</si>
  <si>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</si>
  <si>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</si>
  <si>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</si>
  <si>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</si>
  <si>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</si>
  <si>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</si>
  <si>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</si>
  <si>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</si>
  <si>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</si>
  <si>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</si>
  <si>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</si>
  <si>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</si>
  <si>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</si>
  <si>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</si>
  <si>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</si>
  <si>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</si>
  <si>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</si>
  <si>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</si>
  <si>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</si>
  <si>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</si>
  <si>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</si>
  <si>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</si>
  <si>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</si>
  <si>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</si>
  <si>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</si>
  <si>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</si>
  <si>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</si>
  <si>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</si>
  <si>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</si>
  <si>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</si>
  <si>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</si>
  <si>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</si>
  <si>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</si>
  <si>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</si>
  <si>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</si>
  <si>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</si>
  <si>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</si>
  <si>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</si>
  <si>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</si>
  <si>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</si>
  <si>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</si>
  <si>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</si>
  <si>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</si>
  <si>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</si>
  <si>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</si>
  <si>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</si>
  <si>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</si>
  <si>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</si>
  <si>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</si>
  <si>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</si>
  <si>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</si>
  <si>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</si>
  <si>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</si>
  <si>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</si>
  <si>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</si>
  <si>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</si>
  <si>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</si>
  <si>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</si>
  <si>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</si>
  <si>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</si>
  <si>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</si>
  <si>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</si>
  <si>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</si>
  <si>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</si>
  <si>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</si>
  <si>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</si>
  <si>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</si>
  <si>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</si>
  <si>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</si>
  <si>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</si>
  <si>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</si>
  <si>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</si>
  <si>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</si>
  <si>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</si>
  <si>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</si>
  <si>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</si>
  <si>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</si>
  <si>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</si>
  <si>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</si>
  <si>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</si>
  <si>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</si>
  <si>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</si>
  <si>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</si>
  <si>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</si>
  <si>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</si>
  <si>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</si>
  <si>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</si>
  <si>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</si>
  <si>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</si>
  <si>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</si>
  <si>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</si>
  <si>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</si>
  <si>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</si>
  <si>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</si>
  <si>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</si>
  <si>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</si>
  <si>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</si>
  <si>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</si>
  <si>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</si>
  <si>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</si>
  <si>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</si>
  <si>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</si>
  <si>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</si>
  <si>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</si>
  <si>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</si>
  <si>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</si>
  <si>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</si>
  <si>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</si>
  <si>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</si>
  <si>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</si>
  <si>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</si>
  <si>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</si>
  <si>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</si>
  <si>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</si>
  <si>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</si>
  <si>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</si>
  <si>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</si>
  <si>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</si>
  <si>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</si>
  <si>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</si>
  <si>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</si>
  <si>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</si>
  <si>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</si>
  <si>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</si>
  <si>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</si>
  <si>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</si>
  <si>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</si>
  <si>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</si>
  <si>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</si>
  <si>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</si>
  <si>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</si>
  <si>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</si>
  <si>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</si>
  <si>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</si>
  <si>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</si>
  <si>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</si>
  <si>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</si>
  <si>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</si>
  <si>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</si>
  <si>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</si>
  <si>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</si>
  <si>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</si>
  <si>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</si>
  <si>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</si>
  <si>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</si>
  <si>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</si>
  <si>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</si>
  <si>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</si>
  <si>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</si>
  <si>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</si>
  <si>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</si>
  <si>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</si>
  <si>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</si>
  <si>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</si>
  <si>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</si>
  <si>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</si>
  <si>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</si>
  <si>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</si>
  <si>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</si>
  <si>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</si>
  <si>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</si>
  <si>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</si>
  <si>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</si>
  <si>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</si>
  <si>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</si>
  <si>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</si>
  <si>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</si>
  <si>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</si>
  <si>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</si>
  <si>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</si>
  <si>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</si>
  <si>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</si>
  <si>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</si>
  <si>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</si>
  <si>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</si>
  <si>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</si>
  <si>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</si>
  <si>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</si>
  <si>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</si>
  <si>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</si>
  <si>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</si>
  <si>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</si>
  <si>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</si>
  <si>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</si>
  <si>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</si>
  <si>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</si>
  <si>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</si>
  <si>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</si>
  <si>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</si>
  <si>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</si>
  <si>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</si>
  <si>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</si>
  <si>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</si>
  <si>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</si>
  <si>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</si>
  <si>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</si>
  <si>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</si>
  <si>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</si>
  <si>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</si>
  <si>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</si>
  <si>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</si>
  <si>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</si>
  <si>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</si>
  <si>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</si>
  <si>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</si>
  <si>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</si>
  <si>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</si>
  <si>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</si>
  <si>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</si>
  <si>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</si>
  <si>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</si>
  <si>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</si>
  <si>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</si>
  <si>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</si>
  <si>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</si>
  <si>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</si>
  <si>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</si>
  <si>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</si>
  <si>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</si>
  <si>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</si>
  <si>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</si>
  <si>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</si>
  <si>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</si>
  <si>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</si>
  <si>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</si>
  <si>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</si>
  <si>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</si>
  <si>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</si>
  <si>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</si>
  <si>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</si>
  <si>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</si>
  <si>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</si>
  <si>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</si>
  <si>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</si>
  <si>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</si>
  <si>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</si>
  <si>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</si>
  <si>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</si>
  <si>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</si>
  <si>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</si>
  <si>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</si>
  <si>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</si>
  <si>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</si>
  <si>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</si>
  <si>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</si>
  <si>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</si>
  <si>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</si>
  <si>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</si>
  <si>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</si>
  <si>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</si>
  <si>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</si>
  <si>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</si>
  <si>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</si>
  <si>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</si>
  <si>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</si>
  <si>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</si>
  <si>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</si>
  <si>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</si>
  <si>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</si>
  <si>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</si>
  <si>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</si>
  <si>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</si>
  <si>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</si>
  <si>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</si>
  <si>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</si>
  <si>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</si>
  <si>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</si>
  <si>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</si>
  <si>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</si>
  <si>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</si>
  <si>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</si>
  <si>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</si>
  <si>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</si>
  <si>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</si>
  <si>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</si>
  <si>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</si>
  <si>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</si>
  <si>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</si>
  <si>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</si>
  <si>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</si>
  <si>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</si>
  <si>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</si>
  <si>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</si>
  <si>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</si>
  <si>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</si>
  <si>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</si>
  <si>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</si>
  <si>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</si>
  <si>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</si>
  <si>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</si>
  <si>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</si>
  <si>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</si>
  <si>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</si>
  <si>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</si>
  <si>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</si>
  <si>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</si>
  <si>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</si>
  <si>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</si>
  <si>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</si>
  <si>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</si>
  <si>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</si>
  <si>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</si>
  <si>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</si>
  <si>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</si>
  <si>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</si>
  <si>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</si>
  <si>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</si>
  <si>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</si>
  <si>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</si>
  <si>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</si>
  <si>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</si>
  <si>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</si>
  <si>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</si>
  <si>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</si>
  <si>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</si>
  <si>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</si>
  <si>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</si>
  <si>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</si>
  <si>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</si>
  <si>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</si>
  <si>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</si>
  <si>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</si>
  <si>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</si>
  <si>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</si>
  <si>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</si>
  <si>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</si>
  <si>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</si>
  <si>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</si>
  <si>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</si>
  <si>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</si>
  <si>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</si>
  <si>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</si>
  <si>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</si>
  <si>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</si>
  <si>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</si>
  <si>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</si>
  <si>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</si>
  <si>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</si>
  <si>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</si>
  <si>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</si>
  <si>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</si>
  <si>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</si>
  <si>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</si>
  <si>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</si>
  <si>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</si>
  <si>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</si>
  <si>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</si>
  <si>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</si>
  <si>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</si>
  <si>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</si>
  <si>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</si>
  <si>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</si>
  <si>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</si>
  <si>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</si>
  <si>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</si>
  <si>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</si>
  <si>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</si>
  <si>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</si>
  <si>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</si>
  <si>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</si>
  <si>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</si>
  <si>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</si>
  <si>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</si>
  <si>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</si>
  <si>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</si>
  <si>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</si>
  <si>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</si>
  <si>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</si>
  <si>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</si>
  <si>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</si>
  <si>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</si>
  <si>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</si>
  <si>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</si>
  <si>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</si>
  <si>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</si>
  <si>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</si>
  <si>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</si>
  <si>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</si>
  <si>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</si>
  <si>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</si>
  <si>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</si>
  <si>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</si>
  <si>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</si>
  <si>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</si>
  <si>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</si>
  <si>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</si>
  <si>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</si>
  <si>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</si>
  <si>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</si>
  <si>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</si>
  <si>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</si>
  <si>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</si>
  <si>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</si>
  <si>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</si>
  <si>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</si>
  <si>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</si>
  <si>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</si>
  <si>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</si>
  <si>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</si>
  <si>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</si>
  <si>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</si>
  <si>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</si>
  <si>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</si>
  <si>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</si>
  <si>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</si>
  <si>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</si>
  <si>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</si>
  <si>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</si>
  <si>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</si>
  <si>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</si>
  <si>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</si>
  <si>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</si>
  <si>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</si>
  <si>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</si>
  <si>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</si>
  <si>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</si>
  <si>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</si>
  <si>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</si>
  <si>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</si>
  <si>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</si>
  <si>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</si>
  <si>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</si>
  <si>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</si>
  <si>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</si>
  <si>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</si>
  <si>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</si>
  <si>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</si>
  <si>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</si>
  <si>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</si>
  <si>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</si>
  <si>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</si>
  <si>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</si>
  <si>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</si>
  <si>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</si>
  <si>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</si>
  <si>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</si>
  <si>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</si>
  <si>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</si>
  <si>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</si>
  <si>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</si>
  <si>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</si>
  <si>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</si>
  <si>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</si>
  <si>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</si>
  <si>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</si>
  <si>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</si>
  <si>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</si>
  <si>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</si>
  <si>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</si>
  <si>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</si>
  <si>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</si>
  <si>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</si>
  <si>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</si>
  <si>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</si>
  <si>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</si>
  <si>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</si>
  <si>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</si>
  <si>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</si>
  <si>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</si>
  <si>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</si>
  <si>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</si>
  <si>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</si>
  <si>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</si>
  <si>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</si>
  <si>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</si>
  <si>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</si>
  <si>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</si>
  <si>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</si>
  <si>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</si>
  <si>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</si>
  <si>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</si>
  <si>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</si>
  <si>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</si>
  <si>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</si>
  <si>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</si>
  <si>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</si>
  <si>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</si>
  <si>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</si>
  <si>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</si>
  <si>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</si>
  <si>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</si>
  <si>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</si>
  <si>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</si>
  <si>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</si>
  <si>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</si>
  <si>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</si>
  <si>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</si>
  <si>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</si>
  <si>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</si>
  <si>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</si>
  <si>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</si>
  <si>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</si>
  <si>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</si>
  <si>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</si>
  <si>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</si>
  <si>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</si>
  <si>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</si>
  <si>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</si>
  <si>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</si>
  <si>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</si>
  <si>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</si>
  <si>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</si>
  <si>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</si>
  <si>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</si>
  <si>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</si>
  <si>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</si>
  <si>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</si>
  <si>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</si>
  <si>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</si>
  <si>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</si>
  <si>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</si>
  <si>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</si>
  <si>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</si>
  <si>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</si>
  <si>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</si>
  <si>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</si>
  <si>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</si>
  <si>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</si>
  <si>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</si>
  <si>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</si>
  <si>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</si>
  <si>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</si>
  <si>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</si>
  <si>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</si>
  <si>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</si>
  <si>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</si>
  <si>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</si>
  <si>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</si>
  <si>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</si>
  <si>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</si>
  <si>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</si>
  <si>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</si>
  <si>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</si>
  <si>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</si>
  <si>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</si>
  <si>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</si>
  <si>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</si>
  <si>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</si>
  <si>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</si>
  <si>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</si>
  <si>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</si>
  <si>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</si>
  <si>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</si>
  <si>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</si>
  <si>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</si>
  <si>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</si>
  <si>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</si>
  <si>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</si>
  <si>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</si>
  <si>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</si>
  <si>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</si>
  <si>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</si>
  <si>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</si>
  <si>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</si>
  <si>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</si>
  <si>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</si>
  <si>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</si>
  <si>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</si>
  <si>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</si>
  <si>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</si>
  <si>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</si>
  <si>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</si>
  <si>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</si>
  <si>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</si>
  <si>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</si>
  <si>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</si>
  <si>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</si>
  <si>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</si>
  <si>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</si>
  <si>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</si>
  <si>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</si>
  <si>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</si>
  <si>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</si>
  <si>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</si>
  <si>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</si>
  <si>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</si>
  <si>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</si>
  <si>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</si>
  <si>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</si>
  <si>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</si>
  <si>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</si>
  <si>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</si>
  <si>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</si>
  <si>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</si>
  <si>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</si>
  <si>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</si>
  <si>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</si>
  <si>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</si>
  <si>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</si>
  <si>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</si>
  <si>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</si>
  <si>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</si>
  <si>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</si>
  <si>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</si>
  <si>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</si>
  <si>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</si>
  <si>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</si>
  <si>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</si>
  <si>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</si>
  <si>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</si>
  <si>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</si>
  <si>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</si>
  <si>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</si>
  <si>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</si>
  <si>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</si>
  <si>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</si>
  <si>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</si>
  <si>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</si>
  <si>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</si>
  <si>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</si>
  <si>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</si>
  <si>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</si>
  <si>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</si>
  <si>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</si>
  <si>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</si>
  <si>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</si>
  <si>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</si>
  <si>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</si>
  <si>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</si>
  <si>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</si>
  <si>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</si>
  <si>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</si>
  <si>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</si>
  <si>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</si>
  <si>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</si>
  <si>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</si>
  <si>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</si>
  <si>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</si>
  <si>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</si>
  <si>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</si>
  <si>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</si>
  <si>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</si>
  <si>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</si>
  <si>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</si>
  <si>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</si>
  <si>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</si>
  <si>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</si>
  <si>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</si>
  <si>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</si>
  <si>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</si>
  <si>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</si>
  <si>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</si>
  <si>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</si>
  <si>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</si>
  <si>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</si>
  <si>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</si>
  <si>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</si>
  <si>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</si>
  <si>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</si>
  <si>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</si>
  <si>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</si>
  <si>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</si>
  <si>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</si>
  <si>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</si>
  <si>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</si>
  <si>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</si>
  <si>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</si>
  <si>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</si>
  <si>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</si>
  <si>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</si>
  <si>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</si>
  <si>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</si>
  <si>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</si>
  <si>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</si>
  <si>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</si>
  <si>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</si>
  <si>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</si>
  <si>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</si>
  <si>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</si>
  <si>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</si>
  <si>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</si>
  <si>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</si>
  <si>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</si>
  <si>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</si>
  <si>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</si>
  <si>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</si>
  <si>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</si>
  <si>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</si>
  <si>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</si>
  <si>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</si>
  <si>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</si>
  <si>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</si>
  <si>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</si>
  <si>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</si>
  <si>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</si>
  <si>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</si>
  <si>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</si>
  <si>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</si>
  <si>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</si>
  <si>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</si>
  <si>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</si>
  <si>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</si>
  <si>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</si>
  <si>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</si>
  <si>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</si>
  <si>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</si>
  <si>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</si>
  <si>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</si>
  <si>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</si>
  <si>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</si>
  <si>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</si>
  <si>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</si>
  <si>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</si>
  <si>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</si>
  <si>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</si>
  <si>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</si>
  <si>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</si>
  <si>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</si>
  <si>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</si>
  <si>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</si>
  <si>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</si>
  <si>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</si>
  <si>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</si>
  <si>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</si>
  <si>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</si>
  <si>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</si>
  <si>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</si>
  <si>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</si>
  <si>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</si>
  <si>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</si>
  <si>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</si>
  <si>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</si>
  <si>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</si>
  <si>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</si>
  <si>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</si>
  <si>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</si>
  <si>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</si>
  <si>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</si>
  <si>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</si>
  <si>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</si>
  <si>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</si>
  <si>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</si>
  <si>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</si>
  <si>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</si>
  <si>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</si>
  <si>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</si>
  <si>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</si>
  <si>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</si>
  <si>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</si>
  <si>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</si>
  <si>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</si>
  <si>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</si>
  <si>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</si>
  <si>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</si>
  <si>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</si>
  <si>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</si>
  <si>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</si>
  <si>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</si>
  <si>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</si>
  <si>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</si>
  <si>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</si>
  <si>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</si>
  <si>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</si>
  <si>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</si>
  <si>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</si>
  <si>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</si>
  <si>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</si>
  <si>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</si>
  <si>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</si>
  <si>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</si>
  <si>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</si>
  <si>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</si>
  <si>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</si>
  <si>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</si>
  <si>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</si>
  <si>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</si>
  <si>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</si>
  <si>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</si>
  <si>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</si>
  <si>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</si>
  <si>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</si>
  <si>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</si>
  <si>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</si>
  <si>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</si>
  <si>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</si>
  <si>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</si>
  <si>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</si>
  <si>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</si>
  <si>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</si>
  <si>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</si>
  <si>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</si>
  <si>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</si>
  <si>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</si>
  <si>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</si>
  <si>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</si>
  <si>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</si>
  <si>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</si>
  <si>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</si>
  <si>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</si>
  <si>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</si>
  <si>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</si>
  <si>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</si>
  <si>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</si>
  <si>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</si>
  <si>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</si>
  <si>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</si>
  <si>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</si>
  <si>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</si>
  <si>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</si>
  <si>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</si>
  <si>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</si>
  <si>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</si>
  <si>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</si>
  <si>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</si>
  <si>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</si>
  <si>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</si>
  <si>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</si>
  <si>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</si>
  <si>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</si>
  <si>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</si>
  <si>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</si>
  <si>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</si>
  <si>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</si>
  <si>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</si>
  <si>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</si>
  <si>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</si>
  <si>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</si>
  <si>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</si>
  <si>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</si>
  <si>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</si>
  <si>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</si>
  <si>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</si>
  <si>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</si>
  <si>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</si>
  <si>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</si>
  <si>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</si>
  <si>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</si>
  <si>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</si>
  <si>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</si>
  <si>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</si>
  <si>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</si>
  <si>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</si>
  <si>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</si>
  <si>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</si>
  <si>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</si>
  <si>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</si>
  <si>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</si>
  <si>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</si>
  <si>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</si>
  <si>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</si>
  <si>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</si>
  <si>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</si>
  <si>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</si>
  <si>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</si>
  <si>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</si>
  <si>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</si>
  <si>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</si>
  <si>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</si>
  <si>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</si>
  <si>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</si>
  <si>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</si>
  <si>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</si>
  <si>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</si>
  <si>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</si>
  <si>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</si>
  <si>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</si>
  <si>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</si>
  <si>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</si>
  <si>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</si>
  <si>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</si>
  <si>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</si>
  <si>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</si>
  <si>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</si>
  <si>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</si>
  <si>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</si>
  <si>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</si>
  <si>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</si>
  <si>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</si>
  <si>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</si>
  <si>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</si>
  <si>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</si>
  <si>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</si>
  <si>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</si>
  <si>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</si>
  <si>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</si>
  <si>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</si>
  <si>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</si>
  <si>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</si>
  <si>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</si>
  <si>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</si>
  <si>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</si>
  <si>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</si>
  <si>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</si>
  <si>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</si>
  <si>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</si>
  <si>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</si>
  <si>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</si>
  <si>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</si>
  <si>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</si>
  <si>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</si>
  <si>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</si>
  <si>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</si>
  <si>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</si>
  <si>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</si>
  <si>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</si>
  <si>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</si>
  <si>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</si>
  <si>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</si>
  <si>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</si>
  <si>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</si>
  <si>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</si>
  <si>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</si>
  <si>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</si>
  <si>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</si>
  <si>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</si>
  <si>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</si>
  <si>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</si>
  <si>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</si>
  <si>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</si>
  <si>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</si>
  <si>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</si>
  <si>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</si>
  <si>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</si>
  <si>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</si>
  <si>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</si>
  <si>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</si>
  <si>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</si>
  <si>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</si>
  <si>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</si>
  <si>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</si>
  <si>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</si>
  <si>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</si>
  <si>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</si>
  <si>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</si>
  <si>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</si>
  <si>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</si>
  <si>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</si>
  <si>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</si>
  <si>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</si>
  <si>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</si>
  <si>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</si>
  <si>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</si>
  <si>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</si>
  <si>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</si>
  <si>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</si>
  <si>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</si>
  <si>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</si>
  <si>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</si>
  <si>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</si>
  <si>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</si>
  <si>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</si>
  <si>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</si>
  <si>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</si>
  <si>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</si>
  <si>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</si>
  <si>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</si>
  <si>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</si>
  <si>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</si>
  <si>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</si>
  <si>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</si>
  <si>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</si>
  <si>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</si>
  <si>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</si>
  <si>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</si>
  <si>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</si>
  <si>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</si>
  <si>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</si>
  <si>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</si>
  <si>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</si>
  <si>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</si>
  <si>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</si>
  <si>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</si>
  <si>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</si>
  <si>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</si>
  <si>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</si>
  <si>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</si>
  <si>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</si>
  <si>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</si>
  <si>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</si>
  <si>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</si>
  <si>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</si>
  <si>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</si>
  <si>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</si>
  <si>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</si>
  <si>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</si>
  <si>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</si>
  <si>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</si>
  <si>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</si>
  <si>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</si>
  <si>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</si>
  <si>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</si>
  <si>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</si>
  <si>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</si>
  <si>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</si>
  <si>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</si>
  <si>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</si>
  <si>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</si>
  <si>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</si>
  <si>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</si>
  <si>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</si>
  <si>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</si>
  <si>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</si>
  <si>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</si>
  <si>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</si>
  <si>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</si>
  <si>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</si>
  <si>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</si>
  <si>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</si>
  <si>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</si>
  <si>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</si>
  <si>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</si>
  <si>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</si>
  <si>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</si>
  <si>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</si>
  <si>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</si>
  <si>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</si>
  <si>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</si>
  <si>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</si>
  <si>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</si>
  <si>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</si>
  <si>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</si>
  <si>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</si>
  <si>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</si>
  <si>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</si>
  <si>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</si>
  <si>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</si>
  <si>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</si>
  <si>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</si>
  <si>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</si>
  <si>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</si>
  <si>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</si>
  <si>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</si>
  <si>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</si>
  <si>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</si>
  <si>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</si>
  <si>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</si>
  <si>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</si>
  <si>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</si>
  <si>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</si>
  <si>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</si>
  <si>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</si>
  <si>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</si>
  <si>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</si>
  <si>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</si>
  <si>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</si>
  <si>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</si>
  <si>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</si>
  <si>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</si>
  <si>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</si>
  <si>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</si>
  <si>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</si>
  <si>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</si>
  <si>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</si>
  <si>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</si>
  <si>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</si>
  <si>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</si>
  <si>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</si>
  <si>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</si>
  <si>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</si>
  <si>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</si>
  <si>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</si>
  <si>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</si>
  <si>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</si>
  <si>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</si>
  <si>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</si>
  <si>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</si>
  <si>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</si>
  <si>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</si>
  <si>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</si>
  <si>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</si>
  <si>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</si>
  <si>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</si>
  <si>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</si>
  <si>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</si>
  <si>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</si>
  <si>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</si>
  <si>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</si>
  <si>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</si>
  <si>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</si>
  <si>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</si>
  <si>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</si>
  <si>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</si>
  <si>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</si>
  <si>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</si>
  <si>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</si>
  <si>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</si>
  <si>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</si>
  <si>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</si>
  <si>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</si>
  <si>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</si>
  <si>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</si>
  <si>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</si>
  <si>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</si>
  <si>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</si>
  <si>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</si>
  <si>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</si>
  <si>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</si>
  <si>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</si>
  <si>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</si>
  <si>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</si>
  <si>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</si>
  <si>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</si>
  <si>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</si>
  <si>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</si>
  <si>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</si>
  <si>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</si>
  <si>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</si>
  <si>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</si>
  <si>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</si>
  <si>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</si>
  <si>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</si>
  <si>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</si>
  <si>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</si>
  <si>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</si>
  <si>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</si>
  <si>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</si>
  <si>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</si>
  <si>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</si>
  <si>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</si>
  <si>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</si>
  <si>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</si>
  <si>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</si>
  <si>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</si>
  <si>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</si>
  <si>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</si>
  <si>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</si>
  <si>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</si>
  <si>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</si>
  <si>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</si>
  <si>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</si>
  <si>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</si>
  <si>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</si>
  <si>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</si>
  <si>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</si>
  <si>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</si>
  <si>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</si>
  <si>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</si>
  <si>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</si>
  <si>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</si>
  <si>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</si>
  <si>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</si>
  <si>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</si>
  <si>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</si>
  <si>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</si>
  <si>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</si>
  <si>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</si>
  <si>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</si>
  <si>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</si>
  <si>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</si>
  <si>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</si>
  <si>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</si>
  <si>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</si>
  <si>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</si>
  <si>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</si>
  <si>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</si>
  <si>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</si>
  <si>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</si>
  <si>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</si>
  <si>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</si>
  <si>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</si>
  <si>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</si>
  <si>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</si>
  <si>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</si>
  <si>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</si>
  <si>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</si>
  <si>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</si>
  <si>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</si>
  <si>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</si>
  <si>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</si>
  <si>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</si>
  <si>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</si>
  <si>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</si>
  <si>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</si>
  <si>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</si>
  <si>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</si>
  <si>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</si>
  <si>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</si>
  <si>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</si>
  <si>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</si>
  <si>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</si>
  <si>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</si>
  <si>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</si>
  <si>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</si>
  <si>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</si>
  <si>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</si>
  <si>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</si>
  <si>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</si>
  <si>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</si>
  <si>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</si>
  <si>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</si>
  <si>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</si>
  <si>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</si>
  <si>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</si>
  <si>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</si>
  <si>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</si>
  <si>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</si>
  <si>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</si>
  <si>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</si>
  <si>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</si>
  <si>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</si>
  <si>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</si>
  <si>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</si>
  <si>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</si>
  <si>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</si>
  <si>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</si>
  <si>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</si>
  <si>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</si>
  <si>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</si>
  <si>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</si>
  <si>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</si>
  <si>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</si>
  <si>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</si>
  <si>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</si>
  <si>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</si>
  <si>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</si>
  <si>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</si>
  <si>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</si>
  <si>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</si>
  <si>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</si>
  <si>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</si>
  <si>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</si>
  <si>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</si>
  <si>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</si>
  <si>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</si>
  <si>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</si>
  <si>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</si>
  <si>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</si>
  <si>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</si>
  <si>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</si>
  <si>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</si>
  <si>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</si>
  <si>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</si>
  <si>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</si>
  <si>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</si>
  <si>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</si>
  <si>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</si>
  <si>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</si>
  <si>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</si>
  <si>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</si>
  <si>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</si>
  <si>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</si>
  <si>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</si>
  <si>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</si>
  <si>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</si>
  <si>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</si>
  <si>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</si>
  <si>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</si>
  <si>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</si>
  <si>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</si>
  <si>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</si>
  <si>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</si>
  <si>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</si>
  <si>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</si>
  <si>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</si>
  <si>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</si>
  <si>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</si>
  <si>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</si>
  <si>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</si>
  <si>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</si>
  <si>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</si>
  <si>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</si>
  <si>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</si>
  <si>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</si>
  <si>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</si>
  <si>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</si>
  <si>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</si>
  <si>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</si>
  <si>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</si>
  <si>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</si>
  <si>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</si>
  <si>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</si>
  <si>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</si>
  <si>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</si>
  <si>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</si>
  <si>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</si>
  <si>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</si>
  <si>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</si>
  <si>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</si>
  <si>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</si>
  <si>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</si>
  <si>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</si>
  <si>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</si>
  <si>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</si>
  <si>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</si>
  <si>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</si>
  <si>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</si>
  <si>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</si>
  <si>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</si>
  <si>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</si>
  <si>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</si>
  <si>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</si>
  <si>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</si>
  <si>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</si>
  <si>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</si>
  <si>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</si>
  <si>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</si>
  <si>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</si>
  <si>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</si>
  <si>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</si>
  <si>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</si>
  <si>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</si>
  <si>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</si>
  <si>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</si>
  <si>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</si>
  <si>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</si>
  <si>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</si>
  <si>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</si>
  <si>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</si>
  <si>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</si>
  <si>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</si>
  <si>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</si>
  <si>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</si>
  <si>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</si>
  <si>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</si>
  <si>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</si>
  <si>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</si>
  <si>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</si>
  <si>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</si>
  <si>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</si>
  <si>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</si>
  <si>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</si>
  <si>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</si>
  <si>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</si>
  <si>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</si>
  <si>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</si>
  <si>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</si>
  <si>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</si>
  <si>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</si>
  <si>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</si>
  <si>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</si>
  <si>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</si>
  <si>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</si>
  <si>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</si>
  <si>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</si>
  <si>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</si>
  <si>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</si>
  <si>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</si>
  <si>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</si>
  <si>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</si>
  <si>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</si>
  <si>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</si>
  <si>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</si>
  <si>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</si>
  <si>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</si>
  <si>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</si>
  <si>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</si>
  <si>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</si>
  <si>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</si>
  <si>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</si>
  <si>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</si>
  <si>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</si>
  <si>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</si>
  <si>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</si>
  <si>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</si>
  <si>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</si>
  <si>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</si>
  <si>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</si>
  <si>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</si>
  <si>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</si>
  <si>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</si>
  <si>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</si>
  <si>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</si>
  <si>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</si>
  <si>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</si>
  <si>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</si>
  <si>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</si>
  <si>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</si>
  <si>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</si>
  <si>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</si>
  <si>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</si>
  <si>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</si>
  <si>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</si>
  <si>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</si>
  <si>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</si>
  <si>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</si>
  <si>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</si>
  <si>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</si>
  <si>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</si>
  <si>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</si>
  <si>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</si>
  <si>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</si>
  <si>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</si>
  <si>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</si>
  <si>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</si>
  <si>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</si>
  <si>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</si>
  <si>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</si>
  <si>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</si>
  <si>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</si>
  <si>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</si>
  <si>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</si>
  <si>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</si>
  <si>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</si>
  <si>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</si>
  <si>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</si>
  <si>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</si>
  <si>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</si>
  <si>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</si>
  <si>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</si>
  <si>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</si>
  <si>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</si>
  <si>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</si>
  <si>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</si>
  <si>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</si>
  <si>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</si>
  <si>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</si>
  <si>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</si>
  <si>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</si>
  <si>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</si>
  <si>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</si>
  <si>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</si>
  <si>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</si>
  <si>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</si>
  <si>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</si>
  <si>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</si>
  <si>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</si>
  <si>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</si>
  <si>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</si>
  <si>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</si>
  <si>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</si>
  <si>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</si>
  <si>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</si>
  <si>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</si>
  <si>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</si>
  <si>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</si>
  <si>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</si>
  <si>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</si>
  <si>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</si>
  <si>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</si>
  <si>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</si>
  <si>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</si>
  <si>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</si>
  <si>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</si>
  <si>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</si>
  <si>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</si>
  <si>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</si>
  <si>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</si>
  <si>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</si>
  <si>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</si>
  <si>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</si>
  <si>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</si>
  <si>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</si>
  <si>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</si>
  <si>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</si>
  <si>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</si>
  <si>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</si>
  <si>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</si>
  <si>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</si>
  <si>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</si>
  <si>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</si>
  <si>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</si>
  <si>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</si>
  <si>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</si>
  <si>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</si>
  <si>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</si>
  <si>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</si>
  <si>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</si>
  <si>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</si>
  <si>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</si>
  <si>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</si>
  <si>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</si>
  <si>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</si>
  <si>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</si>
  <si>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</si>
  <si>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</si>
  <si>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</si>
  <si>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</si>
  <si>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</si>
  <si>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</si>
  <si>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</si>
  <si>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</si>
  <si>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</si>
  <si>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</si>
  <si>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</si>
  <si>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</si>
  <si>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</si>
  <si>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</si>
  <si>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</si>
  <si>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</si>
  <si>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</si>
  <si>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</si>
  <si>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</si>
  <si>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</si>
  <si>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</si>
  <si>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</si>
  <si>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</si>
  <si>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</si>
  <si>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</si>
  <si>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</si>
  <si>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</si>
  <si>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</si>
  <si>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</si>
  <si>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</si>
  <si>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</si>
  <si>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</si>
  <si>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</si>
  <si>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</si>
  <si>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</si>
  <si>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</si>
  <si>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</si>
  <si>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</si>
  <si>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</si>
  <si>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</si>
  <si>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</si>
  <si>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</si>
  <si>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</si>
  <si>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</si>
  <si>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</si>
  <si>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</si>
  <si>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</si>
  <si>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</si>
  <si>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</si>
  <si>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</si>
  <si>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</si>
  <si>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</si>
  <si>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</si>
  <si>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</si>
  <si>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</si>
  <si>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</si>
  <si>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</si>
  <si>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</si>
  <si>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</si>
  <si>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</si>
  <si>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</si>
  <si>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</si>
  <si>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</si>
  <si>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</si>
  <si>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</si>
  <si>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</si>
  <si>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</si>
  <si>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</si>
  <si>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</si>
  <si>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</si>
  <si>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</si>
  <si>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</si>
  <si>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</si>
  <si>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</si>
  <si>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</si>
  <si>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</si>
  <si>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</si>
  <si>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</si>
  <si>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</si>
  <si>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</si>
  <si>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</si>
  <si>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</si>
  <si>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</si>
  <si>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</si>
  <si>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</si>
  <si>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</si>
  <si>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</si>
  <si>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</si>
  <si>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</si>
  <si>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</si>
  <si>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</si>
  <si>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</si>
  <si>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</si>
  <si>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</si>
  <si>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</si>
  <si>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</si>
  <si>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</si>
  <si>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</si>
  <si>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</si>
  <si>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</si>
  <si>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</si>
  <si>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</si>
  <si>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</si>
  <si>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</si>
  <si>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</si>
  <si>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</si>
  <si>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</si>
  <si>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</si>
  <si>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</si>
  <si>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</si>
  <si>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</si>
  <si>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</si>
  <si>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</si>
  <si>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</si>
  <si>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</si>
  <si>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</si>
  <si>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</si>
  <si>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</si>
  <si>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</si>
  <si>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</si>
  <si>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</si>
  <si>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</si>
  <si>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</si>
  <si>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</si>
  <si>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</si>
  <si>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</si>
  <si>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</si>
  <si>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</si>
  <si>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</si>
  <si>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</si>
  <si>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</si>
  <si>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</si>
  <si>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</si>
  <si>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</si>
  <si>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</si>
  <si>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</si>
  <si>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</si>
  <si>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</si>
  <si>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</si>
  <si>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</si>
  <si>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</si>
  <si>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</si>
  <si>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</si>
  <si>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</si>
  <si>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</si>
  <si>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</si>
  <si>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</si>
  <si>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</si>
  <si>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</si>
  <si>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</si>
  <si>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</si>
  <si>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</si>
  <si>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</si>
  <si>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</si>
  <si>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</si>
  <si>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</si>
  <si>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</si>
  <si>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</si>
  <si>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</si>
  <si>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</si>
  <si>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</si>
  <si>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</si>
  <si>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</si>
  <si>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</si>
  <si>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</si>
  <si>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</si>
  <si>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</si>
  <si>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</si>
  <si>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</si>
  <si>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</si>
  <si>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</si>
  <si>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</si>
  <si>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</si>
  <si>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</si>
  <si>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</si>
  <si>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</si>
  <si>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</si>
  <si>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</si>
  <si>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</si>
  <si>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</si>
  <si>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</si>
  <si>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</si>
  <si>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</si>
  <si>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</si>
  <si>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</si>
  <si>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</si>
  <si>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</si>
  <si>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</si>
  <si>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</si>
  <si>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</si>
  <si>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</si>
  <si>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</si>
  <si>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</si>
  <si>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</si>
  <si>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</si>
  <si>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</si>
  <si>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</si>
  <si>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</si>
  <si>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</si>
  <si>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</si>
  <si>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</si>
  <si>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</si>
  <si>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</si>
  <si>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</si>
  <si>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</si>
  <si>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</si>
  <si>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</si>
  <si>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</si>
  <si>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</si>
  <si>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</si>
  <si>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</si>
  <si>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</si>
  <si>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</si>
  <si>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</si>
  <si>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</si>
  <si>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</si>
  <si>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</si>
  <si>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</si>
  <si>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</si>
  <si>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</si>
  <si>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</si>
  <si>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</si>
  <si>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</si>
  <si>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</si>
  <si>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</si>
  <si>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</si>
  <si>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</si>
  <si>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</si>
  <si>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</si>
  <si>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</si>
  <si>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</si>
  <si>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</si>
  <si>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</si>
  <si>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</si>
  <si>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</si>
  <si>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</si>
  <si>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</si>
  <si>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</si>
  <si>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</si>
  <si>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</si>
  <si>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</si>
  <si>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</si>
  <si>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</si>
  <si>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</si>
  <si>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</si>
  <si>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</si>
  <si>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</si>
  <si>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</si>
  <si>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</si>
  <si>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</si>
  <si>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</si>
  <si>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</si>
  <si>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</si>
  <si>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</si>
  <si>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</si>
  <si>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</si>
  <si>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</si>
  <si>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</si>
  <si>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</si>
  <si>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</si>
  <si>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</si>
  <si>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</si>
  <si>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</si>
  <si>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</si>
  <si>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</si>
  <si>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</si>
  <si>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</si>
  <si>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</si>
  <si>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</si>
  <si>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</si>
  <si>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</si>
  <si>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</si>
  <si>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</si>
  <si>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</si>
  <si>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</si>
  <si>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</si>
  <si>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</si>
  <si>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</si>
  <si>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</si>
  <si>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</si>
  <si>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</si>
  <si>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</si>
  <si>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</si>
  <si>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</si>
  <si>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</si>
  <si>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</si>
  <si>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</si>
  <si>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</si>
  <si>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</si>
  <si>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</si>
  <si>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</si>
  <si>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</si>
  <si>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</si>
  <si>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</si>
  <si>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</si>
  <si>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</si>
  <si>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</si>
  <si>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</si>
  <si>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</si>
  <si>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</si>
  <si>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</si>
  <si>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</si>
  <si>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</si>
  <si>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</si>
  <si>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</si>
  <si>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</si>
  <si>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</si>
  <si>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</si>
  <si>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</si>
  <si>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</si>
  <si>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</si>
  <si>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</si>
  <si>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</si>
  <si>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</si>
  <si>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</si>
  <si>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</si>
  <si>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</si>
  <si>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</si>
  <si>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</si>
  <si>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</si>
  <si>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</si>
  <si>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</si>
  <si>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</si>
  <si>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</si>
  <si>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</si>
  <si>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</si>
  <si>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</si>
  <si>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</si>
  <si>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</si>
  <si>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</si>
  <si>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</si>
  <si>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</si>
  <si>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</si>
  <si>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</si>
  <si>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</si>
  <si>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</si>
  <si>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</si>
  <si>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</si>
  <si>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</si>
  <si>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</si>
  <si>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</si>
  <si>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</si>
  <si>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</si>
  <si>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</si>
  <si>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</si>
  <si>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</si>
  <si>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</si>
  <si>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</si>
  <si>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</si>
  <si>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</si>
  <si>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</si>
  <si>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</si>
  <si>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</si>
  <si>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</si>
  <si>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</si>
  <si>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</si>
  <si>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</si>
  <si>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</si>
  <si>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</si>
  <si>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</si>
  <si>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</si>
  <si>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</si>
  <si>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</si>
  <si>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</si>
  <si>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</si>
  <si>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</si>
  <si>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</si>
  <si>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</si>
  <si>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</si>
  <si>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</si>
  <si>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</si>
  <si>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</si>
  <si>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</si>
  <si>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</si>
  <si>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</si>
  <si>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</si>
  <si>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</si>
  <si>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</si>
  <si>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</si>
  <si>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</si>
  <si>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</si>
  <si>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</si>
  <si>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</si>
  <si>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</si>
  <si>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</si>
  <si>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</si>
  <si>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</si>
  <si>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</si>
  <si>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</si>
  <si>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</si>
  <si>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</si>
  <si>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</si>
  <si>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</si>
  <si>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</si>
  <si>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</si>
  <si>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</si>
  <si>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</si>
  <si>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</si>
  <si>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</si>
  <si>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</si>
  <si>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</si>
  <si>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</si>
  <si>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</si>
  <si>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</si>
  <si>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</si>
  <si>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</si>
  <si>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</si>
  <si>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</si>
  <si>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</si>
  <si>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</si>
  <si>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</si>
  <si>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</si>
  <si>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</si>
  <si>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</si>
  <si>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</si>
  <si>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</si>
  <si>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</si>
  <si>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</si>
  <si>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</si>
  <si>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</si>
  <si>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</si>
  <si>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</si>
  <si>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</si>
  <si>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</si>
  <si>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</si>
  <si>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</si>
  <si>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</si>
  <si>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</si>
  <si>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</si>
  <si>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</si>
  <si>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</si>
  <si>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</si>
  <si>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</si>
  <si>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</si>
  <si>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</si>
  <si>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</si>
  <si>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</si>
  <si>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</si>
  <si>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</si>
  <si>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</si>
  <si>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</si>
  <si>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</si>
  <si>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</si>
  <si>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</si>
  <si>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</si>
  <si>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</si>
  <si>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</si>
  <si>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</si>
  <si>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</si>
  <si>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</si>
  <si>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</si>
  <si>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</si>
  <si>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</si>
  <si>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</si>
  <si>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</si>
  <si>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</si>
  <si>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</si>
  <si>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</si>
  <si>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</si>
  <si>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</si>
  <si>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</si>
  <si>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</si>
  <si>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</si>
  <si>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</si>
  <si>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</si>
  <si>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</si>
  <si>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</si>
  <si>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</si>
  <si>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</si>
  <si>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</si>
  <si>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</si>
  <si>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</si>
  <si>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</si>
  <si>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</si>
  <si>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</si>
  <si>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</si>
  <si>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</si>
  <si>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</si>
  <si>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</si>
  <si>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</si>
  <si>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</si>
  <si>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</si>
  <si>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</si>
  <si>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</si>
  <si>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</si>
  <si>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</si>
  <si>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</si>
  <si>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</si>
  <si>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</si>
  <si>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</si>
  <si>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</si>
  <si>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</si>
  <si>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</si>
  <si>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</si>
  <si>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</si>
  <si>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</si>
  <si>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</si>
  <si>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</si>
  <si>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</si>
  <si>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</si>
  <si>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</si>
  <si>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</si>
  <si>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</si>
  <si>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</si>
  <si>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</si>
  <si>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</si>
  <si>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</si>
  <si>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</si>
  <si>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</si>
  <si>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</si>
  <si>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</si>
  <si>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</si>
  <si>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</si>
  <si>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</si>
  <si>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</si>
  <si>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</si>
  <si>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</si>
  <si>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</si>
  <si>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</si>
  <si>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</si>
  <si>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</si>
  <si>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</si>
  <si>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</si>
  <si>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</si>
  <si>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</si>
  <si>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</si>
  <si>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</si>
  <si>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</si>
  <si>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</si>
  <si>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</si>
  <si>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</si>
  <si>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</si>
  <si>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</si>
  <si>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</si>
  <si>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</si>
  <si>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</si>
  <si>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</si>
  <si>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</si>
  <si>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</si>
  <si>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</si>
  <si>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</si>
  <si>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</si>
  <si>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</si>
  <si>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</si>
  <si>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</si>
  <si>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</si>
  <si>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</si>
  <si>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</si>
  <si>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</si>
  <si>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</si>
  <si>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</si>
  <si>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</si>
  <si>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</si>
  <si>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</si>
  <si>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</si>
  <si>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</si>
  <si>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</si>
  <si>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</si>
  <si>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</si>
  <si>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</si>
  <si>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</si>
  <si>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</si>
  <si>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</si>
  <si>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</si>
  <si>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</si>
  <si>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</si>
  <si>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</si>
  <si>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</si>
  <si>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</si>
  <si>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</si>
  <si>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</si>
  <si>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</si>
  <si>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</si>
  <si>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</si>
  <si>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</si>
  <si>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</si>
  <si>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</si>
  <si>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</si>
  <si>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</si>
  <si>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</si>
  <si>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</si>
  <si>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</si>
  <si>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</si>
  <si>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</si>
  <si>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</si>
  <si>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</si>
  <si>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</si>
  <si>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</si>
  <si>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</si>
  <si>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</si>
  <si>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</si>
  <si>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</si>
  <si>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</si>
  <si>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</si>
  <si>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</si>
  <si>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</si>
  <si>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</si>
  <si>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</si>
  <si>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</si>
  <si>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</si>
  <si>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</si>
  <si>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</si>
  <si>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</si>
  <si>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</si>
  <si>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</si>
  <si>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</si>
  <si>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</si>
  <si>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</si>
  <si>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</si>
  <si>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</si>
  <si>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</si>
  <si>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</si>
  <si>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</si>
  <si>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</si>
  <si>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</si>
  <si>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</si>
  <si>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</si>
  <si>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</si>
  <si>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</si>
  <si>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</si>
  <si>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</si>
  <si>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</si>
  <si>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</si>
  <si>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</si>
  <si>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</si>
  <si>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</si>
  <si>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</si>
  <si>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</si>
  <si>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</si>
  <si>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</si>
  <si>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</si>
  <si>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</si>
  <si>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</si>
  <si>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</si>
  <si>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</si>
  <si>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</si>
  <si>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</si>
  <si>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</si>
  <si>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</si>
  <si>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</si>
  <si>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</si>
  <si>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</si>
  <si>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</si>
  <si>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</si>
  <si>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</si>
  <si>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</si>
  <si>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</si>
  <si>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</si>
  <si>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</si>
  <si>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</si>
  <si>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</si>
  <si>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</si>
  <si>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</si>
  <si>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</si>
  <si>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</si>
  <si>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</si>
  <si>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</si>
  <si>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</si>
  <si>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</si>
  <si>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</si>
  <si>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</si>
  <si>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</si>
  <si>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</si>
  <si>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</si>
  <si>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</si>
  <si>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</si>
  <si>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</si>
  <si>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</si>
  <si>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</si>
  <si>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</si>
  <si>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</si>
  <si>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</si>
  <si>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</si>
  <si>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</si>
  <si>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</si>
  <si>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</si>
  <si>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</si>
  <si>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</si>
  <si>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</si>
  <si>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</si>
  <si>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</si>
  <si>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</si>
  <si>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</si>
  <si>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</si>
  <si>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</si>
  <si>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</si>
  <si>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</si>
  <si>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</si>
  <si>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</si>
  <si>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</si>
  <si>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</si>
  <si>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</si>
  <si>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</si>
  <si>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</si>
  <si>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</si>
  <si>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</si>
  <si>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</si>
  <si>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</si>
  <si>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</si>
  <si>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</si>
  <si>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</si>
  <si>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</si>
  <si>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</si>
  <si>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</si>
  <si>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</si>
  <si>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</si>
  <si>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</si>
  <si>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</si>
  <si>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</si>
  <si>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</si>
  <si>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</si>
  <si>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</si>
  <si>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</si>
  <si>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</si>
  <si>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</si>
  <si>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</si>
  <si>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</si>
  <si>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</si>
  <si>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</si>
  <si>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</si>
  <si>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</si>
  <si>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</si>
  <si>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</si>
  <si>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</si>
  <si>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</si>
  <si>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</si>
  <si>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</si>
  <si>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</si>
  <si>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</si>
  <si>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</si>
  <si>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</si>
  <si>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</si>
  <si>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</si>
  <si>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</si>
  <si>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</si>
  <si>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</si>
  <si>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</si>
  <si>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</si>
  <si>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</si>
  <si>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</si>
  <si>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</si>
  <si>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</si>
  <si>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</si>
  <si>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</si>
  <si>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</si>
  <si>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</si>
  <si>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</si>
  <si>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</si>
  <si>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</si>
  <si>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</si>
  <si>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</si>
  <si>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</si>
  <si>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</si>
  <si>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</si>
  <si>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</si>
  <si>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</si>
  <si>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</si>
  <si>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</si>
  <si>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</si>
  <si>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</si>
  <si>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</si>
  <si>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</si>
  <si>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</si>
  <si>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</si>
  <si>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</si>
  <si>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</si>
  <si>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</si>
  <si>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</si>
  <si>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</si>
  <si>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</si>
  <si>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</si>
  <si>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</si>
  <si>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</si>
  <si>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</si>
  <si>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</si>
  <si>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</si>
  <si>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</si>
  <si>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</si>
  <si>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</si>
  <si>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</si>
  <si>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</si>
  <si>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</si>
  <si>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</si>
  <si>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</si>
  <si>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</si>
  <si>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</si>
  <si>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</si>
  <si>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</si>
  <si>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</si>
  <si>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</si>
  <si>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</si>
  <si>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</si>
  <si>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</si>
  <si>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</si>
  <si>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</si>
  <si>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</si>
  <si>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</si>
  <si>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</si>
  <si>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</si>
  <si>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</si>
  <si>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</si>
  <si>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</si>
  <si>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</si>
  <si>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</si>
  <si>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</si>
  <si>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</si>
  <si>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</si>
  <si>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</si>
  <si>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</si>
  <si>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</si>
  <si>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</si>
  <si>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</si>
  <si>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</si>
  <si>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</si>
  <si>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</si>
  <si>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</si>
  <si>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</si>
  <si>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</si>
  <si>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</si>
  <si>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</si>
  <si>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</si>
  <si>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</si>
  <si>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</si>
  <si>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</si>
  <si>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</si>
  <si>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</si>
  <si>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</si>
  <si>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</si>
  <si>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</si>
  <si>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</si>
  <si>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</si>
  <si>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</si>
  <si>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</si>
  <si>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</si>
  <si>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</si>
  <si>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</si>
  <si>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</si>
  <si>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</si>
  <si>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</si>
  <si>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</si>
  <si>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</si>
  <si>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</si>
  <si>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</si>
  <si>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</si>
  <si>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</si>
  <si>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</si>
  <si>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</si>
  <si>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</si>
  <si>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</si>
  <si>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</si>
  <si>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</si>
  <si>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</si>
  <si>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</si>
  <si>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</si>
  <si>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</si>
  <si>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</si>
  <si>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</si>
  <si>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</si>
  <si>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</si>
  <si>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</si>
  <si>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</si>
  <si>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</si>
  <si>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</si>
  <si>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</si>
  <si>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</si>
  <si>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</si>
  <si>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</si>
  <si>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</si>
  <si>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</si>
  <si>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</si>
  <si>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</si>
  <si>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</si>
  <si>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</si>
  <si>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</si>
  <si>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</si>
  <si>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</si>
  <si>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</si>
  <si>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</si>
  <si>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</si>
  <si>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</si>
  <si>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</si>
  <si>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</si>
  <si>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</si>
  <si>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</si>
  <si>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</si>
  <si>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</si>
  <si>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</si>
  <si>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</si>
  <si>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</si>
  <si>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</si>
  <si>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</si>
  <si>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</si>
  <si>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</si>
  <si>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</si>
  <si>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</si>
  <si>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</si>
  <si>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</si>
  <si>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</si>
  <si>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</si>
  <si>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</si>
  <si>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</si>
  <si>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</si>
  <si>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</si>
  <si>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</si>
  <si>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</si>
  <si>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</si>
  <si>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</si>
  <si>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</si>
  <si>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</si>
  <si>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</si>
  <si>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</si>
  <si>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</si>
  <si>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</si>
  <si>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</si>
  <si>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</si>
  <si>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</si>
  <si>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</si>
  <si>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</si>
  <si>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</si>
  <si>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</si>
  <si>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</si>
  <si>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</si>
  <si>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</si>
  <si>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</si>
  <si>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</si>
  <si>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</si>
  <si>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</si>
  <si>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</si>
  <si>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</si>
  <si>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</si>
  <si>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</si>
  <si>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</si>
  <si>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</si>
  <si>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</si>
  <si>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</si>
  <si>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</si>
  <si>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</si>
  <si>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</si>
  <si>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</si>
  <si>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</si>
  <si>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</si>
  <si>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</si>
  <si>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</si>
  <si>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</si>
  <si>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</si>
  <si>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</si>
  <si>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</si>
  <si>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</si>
  <si>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</si>
  <si>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</si>
  <si>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</si>
  <si>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</si>
  <si>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</si>
  <si>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</si>
  <si>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</si>
  <si>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</si>
  <si>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</si>
  <si>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</si>
  <si>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</si>
  <si>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</si>
  <si>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</si>
  <si>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</si>
  <si>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</si>
  <si>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</si>
  <si>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</si>
  <si>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</si>
  <si>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</si>
  <si>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</si>
  <si>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</si>
  <si>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</si>
  <si>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</si>
  <si>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</si>
  <si>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</si>
  <si>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</si>
  <si>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</si>
  <si>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</si>
  <si>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</si>
  <si>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</si>
  <si>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</si>
  <si>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</si>
  <si>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</si>
  <si>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</si>
  <si>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</si>
  <si>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</si>
  <si>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</si>
  <si>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</si>
  <si>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</si>
  <si>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</si>
  <si>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</si>
  <si>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</si>
  <si>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</si>
  <si>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</si>
  <si>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</si>
  <si>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</si>
  <si>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</si>
  <si>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</si>
  <si>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</si>
  <si>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</si>
  <si>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</si>
  <si>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</si>
  <si>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</si>
  <si>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</si>
  <si>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</si>
  <si>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</si>
  <si>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</si>
  <si>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</si>
  <si>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</si>
  <si>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</si>
  <si>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</si>
  <si>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</si>
  <si>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</si>
  <si>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</si>
  <si>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</si>
  <si>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</si>
  <si>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</si>
  <si>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</si>
  <si>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</si>
  <si>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</si>
  <si>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</si>
  <si>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</si>
  <si>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</si>
  <si>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</si>
  <si>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</si>
  <si>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</si>
  <si>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</si>
  <si>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</si>
  <si>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</si>
  <si>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</si>
  <si>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</si>
  <si>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</si>
  <si>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</si>
  <si>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</si>
  <si>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</si>
  <si>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</si>
  <si>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</si>
  <si>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</si>
  <si>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</si>
  <si>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</si>
  <si>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</si>
  <si>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</si>
  <si>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</si>
  <si>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</si>
  <si>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</si>
  <si>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</si>
  <si>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</si>
  <si>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</si>
  <si>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</si>
  <si>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</si>
  <si>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</si>
  <si>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</si>
  <si>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</si>
  <si>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</si>
  <si>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</si>
  <si>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</si>
  <si>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</si>
  <si>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</si>
  <si>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</si>
  <si>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</si>
  <si>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</si>
  <si>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</si>
  <si>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</si>
  <si>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</si>
  <si>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</si>
  <si>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</si>
  <si>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</si>
  <si>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</si>
  <si>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</si>
  <si>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</si>
  <si>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</si>
  <si>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</si>
  <si>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</si>
  <si>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</si>
  <si>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</si>
  <si>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</si>
  <si>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</si>
  <si>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</si>
  <si>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</si>
  <si>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</si>
  <si>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</si>
  <si>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</si>
  <si>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</si>
  <si>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</si>
  <si>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</si>
  <si>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</si>
  <si>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</si>
  <si>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</si>
  <si>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</si>
  <si>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</si>
  <si>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</si>
  <si>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</si>
  <si>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</si>
  <si>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</si>
  <si>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</si>
  <si>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</si>
  <si>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</si>
  <si>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</si>
  <si>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</si>
  <si>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</si>
  <si>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</si>
  <si>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</si>
  <si>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</si>
  <si>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</si>
  <si>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</si>
  <si>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</si>
  <si>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</si>
  <si>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</si>
  <si>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</si>
  <si>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</si>
  <si>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</si>
  <si>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</si>
  <si>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</si>
  <si>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</si>
  <si>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</si>
  <si>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</si>
  <si>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</si>
  <si>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</si>
  <si>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</si>
  <si>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</si>
  <si>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</si>
  <si>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</si>
  <si>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</si>
  <si>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</si>
  <si>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</si>
  <si>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</si>
  <si>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</si>
  <si>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</si>
  <si>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</si>
  <si>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</si>
  <si>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</si>
  <si>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</si>
  <si>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</si>
  <si>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</si>
  <si>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</si>
  <si>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</si>
  <si>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</si>
  <si>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</si>
  <si>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</si>
  <si>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</si>
  <si>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</si>
  <si>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</si>
  <si>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</si>
  <si>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</si>
  <si>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</si>
  <si>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</si>
  <si>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</si>
  <si>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</si>
  <si>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</si>
  <si>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</si>
  <si>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</si>
  <si>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</si>
  <si>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</si>
  <si>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</si>
  <si>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</si>
  <si>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</si>
  <si>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</si>
  <si>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</si>
  <si>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</si>
  <si>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</si>
  <si>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</si>
  <si>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</si>
  <si>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</si>
  <si>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</si>
  <si>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</si>
  <si>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</si>
  <si>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</si>
  <si>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</si>
  <si>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</si>
  <si>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</si>
  <si>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</si>
  <si>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</si>
  <si>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</si>
  <si>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</si>
  <si>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</si>
  <si>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</si>
  <si>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</si>
  <si>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</si>
  <si>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</si>
  <si>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</si>
  <si>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</si>
  <si>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</si>
  <si>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</si>
  <si>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</si>
  <si>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</si>
  <si>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</si>
  <si>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</si>
  <si>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</si>
  <si>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</si>
  <si>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</si>
  <si>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</si>
  <si>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</si>
  <si>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</si>
  <si>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</si>
  <si>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</si>
  <si>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</si>
  <si>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</si>
  <si>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</si>
  <si>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</si>
  <si>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</si>
  <si>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</si>
  <si>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</si>
  <si>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</si>
  <si>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</si>
  <si>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</si>
  <si>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</si>
  <si>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</si>
  <si>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</si>
  <si>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</si>
  <si>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</si>
  <si>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</si>
  <si>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</si>
  <si>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</si>
  <si>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</si>
  <si>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</si>
  <si>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</si>
  <si>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</si>
  <si>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</si>
  <si>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</si>
  <si>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</si>
  <si>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</si>
  <si>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</si>
  <si>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</si>
  <si>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</si>
  <si>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</si>
  <si>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</si>
  <si>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</si>
  <si>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</si>
  <si>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</si>
  <si>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</si>
  <si>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</si>
  <si>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</si>
  <si>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</si>
  <si>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</si>
  <si>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</si>
  <si>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</si>
  <si>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</si>
  <si>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</si>
  <si>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</si>
  <si>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</si>
  <si>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</si>
  <si>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</si>
  <si>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</si>
  <si>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</si>
  <si>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</si>
  <si>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</si>
  <si>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</si>
  <si>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</si>
  <si>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</si>
  <si>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</si>
  <si>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</si>
  <si>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</si>
  <si>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</si>
  <si>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</si>
  <si>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</si>
  <si>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</si>
  <si>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</si>
  <si>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</si>
  <si>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</si>
  <si>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</si>
  <si>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</si>
  <si>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</si>
  <si>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</si>
  <si>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</si>
  <si>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</si>
  <si>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</si>
  <si>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</si>
  <si>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</si>
  <si>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</si>
  <si>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</si>
  <si>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</si>
  <si>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</si>
  <si>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</si>
  <si>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</si>
  <si>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</si>
  <si>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</si>
  <si>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</si>
  <si>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</si>
  <si>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</si>
  <si>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</si>
  <si>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</si>
  <si>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</si>
  <si>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</si>
  <si>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</si>
  <si>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</si>
  <si>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</si>
  <si>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</si>
  <si>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</si>
  <si>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</si>
  <si>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</si>
  <si>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</si>
  <si>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</si>
  <si>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</si>
  <si>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</si>
  <si>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</si>
  <si>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</si>
  <si>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</si>
  <si>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</si>
  <si>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</si>
  <si>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</si>
  <si>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</si>
  <si>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</si>
  <si>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</si>
  <si>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</si>
  <si>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</si>
  <si>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</si>
  <si>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</si>
  <si>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</si>
  <si>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</si>
  <si>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</si>
  <si>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</si>
  <si>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</si>
  <si>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</si>
  <si>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</si>
  <si>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</si>
  <si>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</si>
  <si>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</si>
  <si>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</si>
  <si>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</si>
  <si>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</si>
  <si>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</si>
  <si>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</si>
  <si>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</si>
  <si>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</si>
  <si>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</si>
  <si>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</si>
  <si>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</si>
  <si>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</si>
  <si>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</si>
  <si>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</si>
  <si>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</si>
  <si>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</si>
  <si>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</si>
  <si>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</si>
  <si>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</si>
  <si>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</si>
  <si>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</si>
  <si>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</si>
  <si>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</si>
  <si>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</si>
  <si>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</si>
  <si>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</si>
  <si>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</si>
  <si>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</si>
  <si>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</si>
  <si>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</si>
  <si>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</si>
  <si>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</si>
  <si>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</si>
  <si>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</si>
  <si>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</si>
  <si>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</si>
  <si>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</si>
  <si>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</si>
  <si>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</si>
  <si>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</si>
  <si>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</si>
  <si>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</si>
  <si>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</si>
  <si>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</si>
  <si>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</si>
  <si>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</si>
  <si>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</si>
  <si>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</si>
  <si>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</si>
  <si>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</si>
  <si>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</si>
  <si>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</si>
  <si>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</si>
  <si>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</si>
  <si>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</si>
  <si>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</si>
  <si>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</si>
  <si>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</si>
  <si>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</si>
  <si>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</si>
  <si>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</si>
  <si>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</si>
  <si>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</si>
  <si>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</si>
  <si>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</si>
  <si>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</si>
  <si>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</si>
  <si>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</si>
  <si>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</si>
  <si>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</si>
  <si>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</si>
  <si>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</si>
  <si>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</si>
  <si>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</si>
  <si>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</si>
  <si>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</si>
  <si>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</si>
  <si>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</si>
  <si>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</si>
  <si>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</si>
  <si>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</si>
  <si>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</si>
  <si>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</si>
  <si>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</si>
  <si>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</si>
  <si>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</si>
  <si>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</si>
  <si>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</si>
  <si>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</si>
  <si>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</si>
  <si>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</si>
  <si>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</si>
  <si>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</si>
  <si>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</si>
  <si>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</si>
  <si>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</si>
  <si>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</si>
  <si>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</si>
  <si>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</si>
  <si>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</si>
  <si>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</si>
  <si>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</si>
  <si>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</si>
  <si>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</si>
  <si>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</si>
  <si>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</si>
  <si>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</si>
  <si>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</si>
  <si>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</si>
  <si>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</si>
  <si>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</si>
  <si>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</si>
  <si>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</si>
  <si>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</si>
  <si>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</si>
  <si>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</si>
  <si>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</si>
  <si>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</si>
  <si>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</si>
  <si>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</si>
  <si>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</si>
  <si>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</si>
  <si>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</si>
  <si>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</si>
  <si>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</si>
  <si>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</si>
  <si>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</si>
  <si>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</si>
  <si>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</si>
  <si>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</si>
  <si>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</si>
  <si>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</si>
  <si>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</si>
  <si>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</si>
  <si>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</si>
  <si>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</si>
  <si>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</si>
  <si>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</si>
  <si>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</si>
  <si>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</si>
  <si>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</si>
  <si>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</si>
  <si>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</si>
  <si>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</si>
  <si>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</si>
  <si>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</si>
  <si>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</si>
  <si>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</si>
  <si>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</si>
  <si>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</si>
  <si>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</si>
  <si>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</si>
  <si>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</si>
  <si>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</si>
  <si>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</si>
  <si>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</si>
  <si>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</si>
  <si>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</si>
  <si>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</si>
  <si>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</si>
  <si>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</si>
  <si>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</si>
  <si>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</si>
  <si>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</si>
  <si>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</si>
  <si>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</si>
  <si>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</si>
  <si>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</si>
  <si>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</si>
  <si>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</si>
  <si>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</si>
  <si>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</si>
  <si>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</si>
  <si>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</si>
  <si>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</si>
  <si>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</si>
  <si>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</si>
  <si>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</si>
  <si>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</si>
  <si>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</si>
  <si>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</si>
  <si>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</si>
  <si>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</si>
  <si>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</si>
  <si>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</si>
  <si>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</si>
  <si>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</si>
  <si>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</si>
  <si>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</si>
  <si>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</si>
  <si>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</si>
  <si>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</si>
  <si>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</si>
  <si>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</si>
  <si>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</si>
  <si>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</si>
  <si>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</si>
  <si>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</si>
  <si>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</si>
  <si>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</si>
  <si>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</si>
  <si>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</si>
  <si>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</si>
  <si>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</si>
  <si>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</si>
  <si>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</si>
  <si>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</si>
  <si>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</si>
  <si>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</si>
  <si>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</si>
  <si>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</si>
  <si>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</si>
  <si>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</si>
  <si>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</si>
  <si>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</si>
  <si>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</si>
  <si>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</si>
  <si>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</si>
  <si>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</si>
  <si>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</si>
  <si>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</si>
  <si>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</si>
  <si>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</si>
  <si>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</si>
  <si>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</si>
  <si>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</si>
  <si>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</si>
  <si>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</si>
  <si>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</si>
  <si>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</si>
  <si>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</si>
  <si>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</si>
  <si>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</si>
  <si>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</si>
  <si>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</si>
  <si>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</si>
  <si>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</si>
  <si>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</si>
  <si>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</si>
  <si>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</si>
  <si>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</si>
  <si>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</si>
  <si>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</si>
  <si>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</si>
  <si>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</si>
  <si>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</si>
  <si>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</si>
  <si>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</si>
  <si>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</si>
  <si>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</si>
  <si>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</si>
  <si>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</si>
  <si>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</si>
  <si>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</si>
  <si>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</si>
  <si>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</si>
  <si>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</si>
  <si>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</si>
  <si>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</si>
  <si>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</si>
  <si>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</si>
  <si>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</si>
  <si>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</si>
  <si>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</si>
  <si>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</si>
  <si>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</si>
  <si>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</si>
  <si>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</si>
  <si>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</si>
  <si>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</si>
  <si>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</si>
  <si>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</si>
  <si>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</si>
  <si>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</si>
  <si>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</si>
  <si>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</si>
  <si>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</si>
  <si>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</si>
  <si>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</si>
  <si>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</si>
  <si>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</si>
  <si>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</si>
  <si>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</si>
  <si>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</si>
  <si>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</si>
  <si>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</si>
  <si>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</si>
  <si>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</si>
  <si>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</si>
  <si>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</si>
  <si>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</si>
  <si>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</si>
  <si>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</si>
  <si>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</si>
  <si>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</si>
  <si>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</si>
  <si>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</si>
  <si>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</si>
  <si>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</si>
  <si>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</si>
  <si>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</si>
  <si>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</si>
  <si>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</si>
  <si>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</si>
  <si>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</si>
  <si>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</si>
  <si>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</si>
  <si>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</si>
  <si>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</si>
  <si>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</si>
  <si>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</si>
  <si>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</si>
  <si>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</si>
  <si>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</si>
  <si>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</si>
  <si>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</si>
  <si>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</si>
  <si>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</si>
  <si>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</si>
  <si>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</si>
  <si>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</si>
  <si>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</si>
  <si>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</si>
  <si>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</si>
  <si>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</si>
  <si>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</si>
  <si>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</si>
  <si>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</si>
  <si>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</si>
  <si>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</si>
  <si>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</si>
  <si>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</si>
  <si>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</si>
  <si>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</si>
  <si>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</si>
  <si>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</si>
  <si>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</si>
  <si>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</si>
  <si>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</si>
  <si>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</si>
  <si>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</si>
  <si>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</si>
  <si>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</si>
  <si>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</si>
  <si>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</si>
  <si>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</si>
  <si>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</si>
  <si>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</si>
  <si>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</si>
  <si>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</si>
  <si>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</si>
  <si>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</si>
  <si>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</si>
  <si>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</si>
  <si>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</si>
  <si>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</si>
  <si>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</si>
  <si>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</si>
  <si>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</si>
  <si>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</si>
  <si>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</si>
  <si>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</si>
  <si>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</si>
  <si>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</si>
  <si>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</si>
  <si>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</si>
  <si>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</si>
  <si>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</si>
  <si>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</si>
  <si>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</si>
  <si>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</si>
  <si>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</si>
  <si>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</si>
  <si>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</si>
  <si>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</si>
  <si>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</si>
  <si>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</si>
  <si>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</si>
  <si>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</si>
  <si>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</si>
  <si>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</si>
  <si>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</si>
  <si>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</si>
  <si>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</si>
  <si>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</si>
  <si>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</si>
  <si>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</si>
  <si>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</si>
  <si>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</si>
  <si>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</si>
  <si>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</si>
  <si>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</si>
  <si>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</si>
  <si>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</si>
  <si>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</si>
  <si>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</si>
  <si>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</si>
  <si>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</si>
  <si>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</si>
  <si>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</si>
  <si>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</si>
  <si>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</si>
  <si>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</si>
  <si>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</si>
  <si>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</si>
  <si>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</si>
  <si>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</si>
  <si>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</si>
  <si>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</si>
  <si>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</si>
  <si>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</si>
  <si>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</si>
  <si>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</si>
  <si>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</si>
  <si>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</si>
  <si>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</si>
  <si>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</si>
  <si>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</si>
  <si>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</si>
  <si>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</si>
  <si>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</si>
  <si>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</si>
  <si>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</si>
  <si>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</si>
  <si>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</si>
  <si>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</si>
  <si>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</si>
  <si>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</si>
  <si>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</si>
  <si>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</si>
  <si>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</si>
  <si>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</si>
  <si>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</si>
  <si>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</si>
  <si>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</si>
  <si>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</si>
  <si>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</si>
  <si>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</si>
  <si>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</si>
  <si>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</si>
  <si>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</si>
  <si>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</si>
  <si>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</si>
  <si>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</si>
  <si>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</si>
  <si>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</si>
  <si>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</si>
  <si>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</si>
  <si>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</si>
  <si>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</si>
  <si>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</si>
  <si>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</si>
  <si>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</si>
  <si>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</si>
  <si>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</si>
  <si>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</si>
  <si>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</si>
  <si>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</si>
  <si>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</si>
  <si>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</si>
  <si>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</si>
  <si>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</si>
  <si>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</si>
  <si>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</si>
  <si>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</si>
  <si>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</si>
  <si>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</si>
  <si>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</si>
  <si>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</si>
  <si>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</si>
  <si>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</si>
  <si>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</si>
  <si>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</si>
  <si>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</si>
  <si>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</si>
  <si>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</si>
  <si>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</si>
  <si>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</si>
  <si>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</si>
  <si>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</si>
  <si>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</si>
  <si>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</si>
  <si>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</si>
  <si>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</si>
  <si>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</si>
  <si>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</si>
  <si>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</si>
  <si>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</si>
  <si>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</si>
  <si>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</si>
  <si>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</si>
  <si>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</si>
  <si>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</si>
  <si>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</si>
  <si>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</si>
  <si>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</si>
  <si>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</si>
  <si>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</si>
  <si>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</si>
  <si>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</si>
  <si>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</si>
  <si>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</si>
  <si>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</si>
  <si>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</si>
  <si>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</si>
  <si>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</si>
  <si>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</si>
  <si>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</si>
  <si>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</si>
  <si>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</si>
  <si>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</si>
  <si>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</si>
  <si>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</si>
  <si>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</si>
  <si>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</si>
  <si>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</si>
  <si>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</si>
  <si>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</si>
  <si>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</si>
  <si>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</si>
  <si>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</si>
  <si>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</si>
  <si>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</si>
  <si>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</si>
  <si>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</si>
  <si>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</si>
  <si>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</si>
  <si>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</si>
  <si>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</si>
  <si>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</si>
  <si>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</si>
  <si>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</si>
  <si>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</si>
  <si>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</si>
  <si>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</si>
  <si>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</si>
  <si>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</si>
  <si>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</si>
  <si>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</si>
  <si>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</si>
  <si>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</si>
  <si>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</si>
  <si>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</si>
  <si>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</si>
  <si>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</si>
  <si>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</si>
  <si>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</si>
  <si>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</si>
  <si>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</si>
  <si>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</si>
  <si>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</si>
  <si>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</si>
  <si>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</si>
  <si>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</si>
  <si>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</si>
  <si>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</si>
  <si>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</si>
  <si>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</si>
  <si>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</si>
  <si>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</si>
  <si>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</si>
  <si>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</si>
  <si>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</si>
  <si>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</si>
  <si>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</si>
  <si>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</si>
  <si>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</si>
  <si>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</si>
  <si>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</si>
  <si>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</si>
  <si>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</si>
  <si>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</si>
  <si>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</si>
  <si>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</si>
  <si>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</si>
  <si>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</si>
  <si>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</si>
  <si>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</si>
  <si>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</si>
  <si>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</si>
  <si>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</si>
  <si>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</si>
  <si>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</si>
  <si>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</si>
  <si>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</si>
  <si>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</si>
  <si>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</si>
  <si>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</si>
  <si>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</si>
  <si>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</si>
  <si>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</si>
  <si>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</si>
  <si>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</si>
  <si>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</si>
  <si>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</si>
  <si>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</si>
  <si>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</si>
  <si>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</si>
  <si>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</si>
  <si>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</si>
  <si>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</si>
  <si>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</si>
  <si>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</si>
  <si>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</si>
  <si>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</si>
  <si>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</si>
  <si>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</si>
  <si>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</si>
  <si>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</si>
  <si>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</si>
  <si>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</si>
  <si>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</si>
  <si>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</si>
  <si>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</si>
  <si>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</si>
  <si>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</si>
  <si>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</si>
  <si>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</si>
  <si>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</si>
  <si>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</si>
  <si>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</si>
  <si>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</si>
  <si>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</si>
  <si>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</si>
  <si>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</si>
  <si>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</si>
  <si>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</si>
  <si>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</si>
  <si>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</si>
  <si>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</si>
  <si>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</si>
  <si>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</si>
  <si>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</si>
  <si>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</si>
  <si>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</si>
  <si>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</si>
  <si>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</si>
  <si>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</si>
  <si>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</si>
  <si>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</si>
  <si>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</si>
  <si>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</si>
  <si>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</si>
  <si>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</si>
  <si>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</si>
  <si>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</si>
  <si>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</si>
  <si>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</si>
  <si>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</si>
  <si>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</si>
  <si>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</si>
  <si>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</si>
  <si>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</si>
  <si>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</si>
  <si>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</si>
  <si>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</si>
  <si>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</si>
  <si>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</si>
  <si>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</si>
  <si>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</si>
  <si>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</si>
  <si>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</si>
  <si>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</si>
  <si>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</si>
  <si>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</si>
  <si>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</si>
  <si>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</si>
  <si>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</si>
  <si>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</si>
  <si>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</si>
  <si>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</si>
  <si>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</si>
  <si>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</si>
  <si>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</si>
  <si>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</si>
  <si>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</si>
  <si>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</si>
  <si>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</si>
  <si>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</si>
  <si>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</si>
  <si>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</si>
  <si>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</si>
  <si>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</si>
  <si>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</si>
  <si>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</si>
  <si>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</si>
  <si>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</si>
  <si>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</si>
  <si>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</si>
  <si>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</si>
  <si>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</si>
  <si>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</si>
  <si>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</si>
  <si>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</si>
  <si>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</si>
  <si>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</si>
  <si>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</si>
  <si>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</si>
  <si>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</si>
  <si>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</si>
  <si>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</si>
  <si>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</si>
  <si>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</si>
  <si>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</si>
  <si>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</si>
  <si>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</si>
  <si>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</si>
  <si>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</si>
  <si>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</si>
  <si>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</si>
  <si>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</si>
  <si>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</si>
  <si>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</si>
  <si>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</si>
  <si>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</si>
  <si>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</si>
  <si>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</si>
  <si>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</si>
  <si>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</si>
  <si>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</si>
  <si>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</si>
  <si>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</si>
  <si>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</si>
  <si>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</si>
  <si>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</si>
  <si>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</si>
  <si>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</si>
  <si>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</si>
  <si>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</si>
  <si>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</si>
  <si>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</si>
  <si>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</si>
  <si>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</si>
  <si>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</si>
  <si>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</si>
  <si>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</si>
  <si>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</si>
  <si>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</si>
  <si>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</si>
  <si>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</si>
  <si>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</si>
  <si>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</si>
  <si>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</si>
  <si>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</si>
  <si>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</si>
  <si>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</si>
  <si>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</si>
  <si>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</si>
  <si>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</si>
  <si>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</si>
  <si>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</si>
  <si>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</si>
  <si>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</si>
  <si>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</si>
  <si>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</si>
  <si>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</si>
  <si>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</si>
  <si>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</si>
  <si>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</si>
  <si>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</si>
  <si>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</si>
  <si>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</si>
  <si>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</si>
  <si>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</si>
  <si>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</si>
  <si>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</si>
  <si>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</si>
  <si>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</si>
  <si>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</si>
  <si>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</si>
  <si>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</si>
  <si>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</si>
  <si>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</si>
  <si>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</si>
  <si>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</si>
  <si>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</si>
  <si>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</si>
  <si>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</si>
  <si>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</si>
  <si>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</si>
  <si>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</si>
  <si>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</si>
  <si>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</si>
  <si>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</si>
  <si>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</si>
  <si>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</si>
  <si>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</si>
  <si>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</si>
  <si>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</si>
  <si>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</si>
  <si>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</si>
  <si>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</si>
  <si>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</si>
  <si>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</si>
  <si>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</si>
  <si>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</si>
  <si>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</si>
  <si>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</si>
  <si>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</si>
  <si>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</si>
  <si>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</si>
  <si>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</si>
  <si>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</si>
  <si>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</si>
  <si>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</si>
  <si>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</si>
  <si>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</si>
  <si>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</si>
  <si>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</si>
  <si>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</si>
  <si>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</si>
  <si>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</si>
  <si>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</si>
  <si>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</si>
  <si>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</si>
  <si>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</si>
  <si>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</si>
  <si>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</si>
  <si>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</si>
  <si>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</si>
  <si>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</si>
  <si>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</si>
  <si>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</si>
  <si>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</si>
  <si>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</si>
  <si>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</si>
  <si>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</si>
  <si>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</si>
  <si>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</si>
  <si>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</si>
  <si>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</si>
  <si>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</si>
  <si>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</si>
  <si>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</si>
  <si>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</si>
  <si>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</si>
  <si>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</si>
  <si>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</si>
  <si>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</si>
  <si>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</si>
  <si>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</si>
  <si>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</si>
  <si>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</si>
  <si>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</si>
  <si>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</si>
  <si>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</si>
  <si>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</si>
  <si>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</si>
  <si>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</si>
  <si>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</si>
  <si>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</si>
  <si>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</si>
  <si>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</si>
  <si>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</si>
  <si>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</si>
  <si>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</si>
  <si>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</si>
  <si>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</si>
  <si>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</si>
  <si>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</si>
  <si>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</si>
  <si>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</si>
  <si>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</si>
  <si>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</si>
  <si>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</si>
  <si>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</si>
  <si>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</si>
  <si>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</si>
  <si>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</si>
  <si>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</si>
  <si>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</si>
  <si>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</si>
  <si>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</si>
  <si>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</si>
  <si>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</si>
  <si>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</si>
  <si>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</si>
  <si>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</si>
  <si>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</si>
  <si>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</si>
  <si>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</si>
  <si>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</si>
  <si>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</si>
  <si>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</si>
  <si>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</si>
  <si>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</si>
  <si>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</si>
  <si>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</si>
  <si>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</si>
  <si>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</si>
  <si>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</si>
  <si>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</si>
  <si>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</si>
  <si>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</si>
  <si>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</si>
  <si>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</si>
  <si>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</si>
  <si>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</si>
  <si>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</si>
  <si>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</si>
  <si>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</si>
  <si>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</si>
  <si>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</si>
  <si>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</si>
  <si>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</si>
  <si>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</si>
  <si>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</si>
  <si>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</si>
  <si>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</si>
  <si>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</si>
  <si>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</si>
  <si>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</si>
  <si>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</si>
  <si>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</si>
  <si>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</si>
  <si>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</si>
  <si>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</si>
  <si>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</si>
  <si>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</si>
  <si>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</si>
  <si>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</si>
  <si>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</si>
  <si>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</si>
  <si>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</si>
  <si>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</si>
  <si>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</si>
  <si>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</si>
  <si>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</si>
  <si>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</si>
  <si>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</si>
  <si>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</si>
  <si>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</si>
  <si>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</si>
  <si>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</si>
  <si>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</si>
  <si>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</si>
  <si>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</si>
  <si>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</si>
  <si>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</si>
  <si>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</si>
  <si>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</si>
  <si>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</si>
  <si>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</si>
  <si>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</si>
  <si>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</si>
  <si>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</si>
  <si>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</si>
  <si>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</si>
  <si>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</si>
  <si>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</si>
  <si>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</si>
  <si>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</si>
  <si>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</si>
  <si>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</si>
  <si>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</si>
  <si>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</si>
  <si>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</si>
  <si>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</si>
  <si>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</si>
  <si>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</si>
  <si>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</si>
  <si>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</si>
  <si>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</si>
  <si>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</si>
  <si>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</si>
  <si>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</si>
  <si>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</si>
  <si>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</si>
  <si>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</si>
  <si>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</si>
  <si>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</si>
  <si>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</si>
  <si>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</si>
  <si>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</si>
  <si>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</si>
  <si>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</si>
  <si>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</si>
  <si>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</si>
  <si>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</si>
  <si>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</si>
  <si>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</si>
  <si>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</si>
  <si>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</si>
  <si>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</si>
  <si>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</si>
  <si>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</si>
  <si>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</si>
  <si>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</si>
  <si>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</si>
  <si>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</si>
  <si>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</si>
  <si>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</si>
  <si>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</si>
  <si>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</si>
  <si>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</si>
  <si>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</si>
  <si>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</si>
  <si>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</si>
  <si>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</si>
  <si>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</si>
  <si>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</si>
  <si>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</si>
  <si>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</si>
  <si>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</si>
  <si>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</si>
  <si>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</si>
  <si>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</si>
  <si>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</si>
  <si>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</si>
  <si>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</si>
  <si>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</si>
  <si>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</si>
  <si>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</si>
  <si>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</si>
  <si>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</si>
  <si>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</si>
  <si>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</si>
  <si>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</si>
  <si>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</si>
  <si>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</si>
  <si>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</si>
  <si>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</si>
  <si>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</si>
  <si>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</si>
  <si>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</si>
  <si>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</si>
  <si>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</si>
  <si>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</si>
  <si>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</si>
  <si>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</si>
  <si>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</si>
  <si>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</si>
  <si>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</si>
  <si>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</si>
  <si>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</si>
  <si>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</si>
  <si>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</si>
  <si>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</si>
  <si>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</si>
  <si>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</si>
  <si>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</si>
  <si>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</si>
  <si>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</si>
  <si>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</si>
  <si>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</si>
  <si>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</si>
  <si>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</si>
  <si>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</si>
  <si>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</si>
  <si>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</si>
  <si>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</si>
  <si>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</si>
  <si>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</si>
  <si>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</si>
  <si>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</si>
  <si>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</si>
  <si>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</si>
  <si>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</si>
  <si>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</si>
  <si>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</si>
  <si>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</si>
  <si>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</si>
  <si>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</si>
  <si>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</si>
  <si>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</si>
  <si>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</si>
  <si>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</si>
  <si>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</si>
  <si>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</si>
  <si>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</si>
  <si>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</si>
  <si>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</si>
  <si>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</si>
  <si>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</si>
  <si>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</si>
  <si>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</si>
  <si>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</si>
  <si>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</si>
  <si>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</si>
  <si>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</si>
  <si>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</si>
  <si>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</si>
  <si>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</si>
  <si>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</si>
  <si>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</si>
  <si>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</si>
  <si>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</si>
  <si>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</si>
  <si>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</si>
  <si>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</si>
  <si>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</si>
  <si>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</si>
  <si>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</si>
  <si>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</si>
  <si>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</si>
  <si>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</si>
  <si>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</si>
  <si>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</si>
  <si>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</si>
  <si>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</si>
  <si>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</si>
  <si>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</si>
  <si>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</si>
  <si>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</si>
  <si>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</si>
  <si>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</si>
  <si>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</si>
  <si>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</si>
  <si>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</si>
  <si>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</si>
  <si>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</si>
  <si>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</si>
  <si>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</si>
  <si>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</si>
  <si>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</si>
  <si>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</si>
  <si>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</si>
  <si>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</si>
  <si>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</si>
  <si>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</si>
  <si>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</si>
  <si>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</si>
  <si>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</si>
  <si>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</si>
  <si>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</si>
  <si>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</si>
  <si>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</si>
  <si>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</si>
  <si>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</si>
  <si>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</si>
  <si>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</si>
  <si>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</si>
  <si>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</si>
  <si>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</si>
  <si>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</si>
  <si>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</si>
  <si>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</si>
  <si>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</si>
  <si>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</si>
  <si>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</si>
  <si>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</si>
  <si>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</si>
  <si>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</si>
  <si>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</si>
  <si>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</si>
  <si>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</si>
  <si>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</si>
  <si>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</si>
  <si>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</si>
  <si>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</si>
  <si>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</si>
  <si>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</si>
  <si>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</si>
  <si>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</si>
  <si>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</si>
  <si>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</si>
  <si>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</si>
  <si>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</si>
  <si>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</si>
  <si>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</si>
  <si>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</si>
  <si>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</si>
  <si>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</si>
  <si>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</si>
  <si>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</si>
  <si>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</si>
  <si>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</si>
  <si>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</si>
  <si>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</si>
  <si>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</si>
  <si>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</si>
  <si>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</si>
  <si>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</si>
  <si>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</si>
  <si>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</si>
  <si>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</si>
  <si>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</si>
  <si>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</si>
  <si>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</si>
  <si>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</si>
  <si>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</si>
  <si>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</si>
  <si>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</si>
  <si>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</si>
  <si>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</si>
  <si>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</si>
  <si>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</si>
  <si>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</si>
  <si>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</si>
  <si>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</si>
  <si>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</si>
  <si>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</si>
  <si>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</si>
  <si>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</si>
  <si>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</si>
  <si>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</si>
  <si>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</si>
  <si>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</si>
  <si>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</si>
  <si>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</si>
  <si>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</si>
  <si>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</si>
  <si>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</si>
  <si>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</si>
  <si>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</si>
  <si>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</si>
  <si>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</si>
  <si>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</si>
  <si>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</si>
  <si>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</si>
  <si>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</si>
  <si>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</si>
  <si>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</si>
  <si>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</si>
  <si>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</si>
  <si>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</si>
  <si>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</si>
  <si>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</si>
  <si>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</si>
  <si>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</si>
  <si>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</si>
  <si>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</si>
  <si>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</si>
  <si>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</si>
  <si>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</si>
  <si>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</si>
  <si>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</si>
  <si>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</si>
  <si>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</si>
  <si>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</si>
  <si>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</si>
  <si>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</si>
  <si>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</si>
  <si>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</si>
  <si>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</si>
  <si>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</si>
  <si>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</si>
  <si>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</si>
  <si>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</si>
  <si>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</si>
  <si>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</si>
  <si>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</si>
  <si>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</si>
  <si>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</si>
  <si>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</si>
  <si>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</si>
  <si>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</si>
  <si>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</si>
  <si>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</si>
  <si>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</si>
  <si>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</si>
  <si>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</si>
  <si>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</si>
  <si>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</si>
  <si>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</si>
  <si>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</si>
  <si>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</si>
  <si>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</si>
  <si>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</si>
  <si>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</si>
  <si>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</si>
  <si>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</si>
  <si>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</si>
  <si>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</si>
  <si>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</si>
  <si>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</si>
  <si>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</si>
  <si>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</si>
  <si>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</si>
  <si>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</si>
  <si>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</si>
  <si>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</si>
  <si>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</si>
  <si>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</si>
  <si>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</si>
  <si>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</si>
  <si>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</si>
  <si>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</si>
  <si>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</si>
  <si>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</si>
  <si>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</si>
  <si>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</si>
  <si>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</si>
  <si>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</si>
  <si>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</si>
  <si>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</si>
  <si>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</si>
  <si>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</si>
  <si>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</si>
  <si>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</si>
  <si>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</si>
  <si>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</si>
  <si>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</si>
  <si>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</si>
  <si>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</si>
  <si>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</si>
  <si>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</si>
  <si>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</si>
  <si>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</si>
  <si>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</si>
  <si>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</si>
  <si>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</si>
  <si>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</si>
  <si>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</si>
  <si>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</si>
  <si>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</si>
  <si>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</si>
  <si>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</si>
  <si>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</si>
  <si>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</si>
  <si>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</si>
  <si>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</si>
  <si>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</si>
  <si>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</si>
  <si>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</si>
  <si>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</si>
  <si>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</si>
  <si>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</si>
  <si>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</si>
  <si>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</si>
  <si>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</si>
  <si>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</si>
  <si>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</si>
  <si>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</si>
  <si>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</si>
  <si>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</si>
  <si>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</si>
  <si>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</si>
  <si>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</si>
  <si>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</si>
  <si>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</si>
  <si>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</si>
  <si>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</si>
  <si>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</si>
  <si>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</si>
  <si>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</si>
  <si>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</si>
  <si>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</si>
  <si>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</si>
  <si>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</si>
  <si>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</si>
  <si>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</si>
  <si>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</si>
  <si>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</si>
  <si>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</si>
  <si>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</si>
  <si>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</si>
  <si>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</si>
  <si>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</si>
  <si>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</si>
  <si>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</si>
  <si>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</si>
  <si>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</si>
  <si>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</si>
  <si>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</si>
  <si>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</si>
  <si>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</si>
  <si>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</si>
  <si>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</si>
  <si>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</si>
  <si>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</si>
  <si>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</si>
  <si>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</si>
  <si>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</si>
  <si>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</si>
  <si>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</si>
  <si>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</si>
  <si>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</si>
  <si>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</si>
  <si>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</si>
  <si>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</si>
  <si>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</si>
  <si>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</si>
  <si>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</si>
  <si>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</si>
  <si>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</si>
  <si>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</si>
  <si>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</si>
  <si>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</si>
  <si>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</si>
  <si>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</si>
  <si>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</si>
  <si>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</si>
  <si>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</si>
  <si>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</si>
  <si>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</si>
  <si>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</si>
  <si>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</si>
  <si>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</si>
  <si>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</si>
  <si>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</si>
  <si>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</si>
  <si>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</si>
  <si>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</si>
  <si>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</si>
  <si>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</si>
  <si>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</si>
  <si>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</si>
  <si>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</si>
  <si>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</si>
  <si>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</si>
  <si>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</si>
  <si>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</si>
  <si>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</si>
  <si>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</si>
  <si>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</si>
  <si>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</si>
  <si>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</si>
  <si>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</si>
  <si>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</si>
  <si>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</si>
  <si>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</si>
  <si>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</si>
  <si>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</si>
  <si>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</si>
  <si>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</si>
  <si>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</si>
  <si>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</si>
  <si>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</si>
  <si>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</si>
  <si>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</si>
  <si>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</si>
  <si>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</si>
  <si>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</si>
  <si>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</si>
  <si>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</si>
  <si>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</si>
  <si>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</si>
  <si>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</si>
  <si>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</si>
  <si>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</si>
  <si>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</si>
  <si>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</si>
  <si>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</si>
  <si>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</si>
  <si>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</si>
  <si>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</si>
  <si>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</si>
  <si>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</si>
  <si>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</si>
  <si>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</si>
  <si>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</si>
  <si>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</si>
  <si>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</si>
  <si>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</si>
  <si>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</si>
  <si>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</si>
  <si>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</si>
  <si>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</si>
  <si>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</si>
  <si>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</si>
  <si>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</si>
  <si>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</si>
  <si>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</si>
  <si>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</si>
  <si>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</si>
  <si>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</si>
  <si>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</si>
  <si>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</si>
  <si>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</si>
  <si>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</si>
  <si>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</si>
  <si>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</si>
  <si>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</si>
  <si>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</si>
  <si>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</si>
  <si>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</si>
  <si>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</si>
  <si>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</si>
  <si>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</si>
  <si>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</si>
  <si>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</si>
  <si>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</si>
  <si>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</si>
  <si>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</si>
  <si>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</si>
  <si>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</si>
  <si>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</si>
  <si>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</si>
  <si>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</si>
  <si>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</si>
  <si>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</si>
  <si>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</si>
  <si>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</si>
  <si>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</si>
  <si>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</si>
  <si>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</si>
  <si>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</si>
  <si>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</si>
  <si>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</si>
  <si>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</si>
  <si>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</si>
  <si>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</si>
  <si>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</si>
  <si>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</si>
  <si>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</si>
  <si>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</si>
  <si>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</si>
  <si>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</si>
  <si>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</si>
  <si>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</si>
  <si>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</si>
  <si>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</si>
  <si>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</si>
  <si>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</si>
  <si>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</si>
  <si>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</si>
  <si>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</si>
  <si>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</si>
  <si>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</si>
  <si>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</si>
  <si>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</si>
  <si>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</si>
  <si>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</si>
  <si>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</si>
  <si>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</si>
  <si>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</si>
  <si>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</si>
  <si>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</si>
  <si>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</si>
  <si>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</si>
  <si>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</si>
  <si>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</si>
  <si>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</si>
  <si>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</si>
  <si>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</si>
  <si>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</si>
  <si>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</si>
  <si>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</si>
  <si>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</si>
  <si>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</si>
  <si>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</si>
  <si>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</si>
  <si>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</si>
  <si>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</si>
  <si>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</si>
  <si>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</si>
  <si>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</si>
  <si>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</si>
  <si>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</si>
  <si>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</si>
  <si>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</si>
  <si>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</si>
  <si>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</si>
  <si>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</si>
  <si>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</si>
  <si>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</si>
  <si>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</si>
  <si>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</si>
  <si>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</si>
  <si>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</si>
  <si>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</si>
  <si>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</si>
  <si>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</si>
  <si>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</si>
  <si>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</si>
  <si>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</si>
  <si>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</si>
  <si>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</si>
  <si>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</si>
  <si>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</si>
  <si>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</si>
  <si>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</si>
  <si>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</si>
  <si>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</si>
  <si>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</si>
  <si>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</si>
  <si>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</si>
  <si>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</si>
  <si>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</si>
  <si>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</si>
  <si>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</si>
  <si>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</si>
  <si>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</si>
  <si>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</si>
  <si>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</si>
  <si>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</si>
  <si>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</si>
  <si>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</si>
  <si>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</si>
  <si>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</si>
  <si>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</si>
  <si>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</si>
  <si>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</si>
  <si>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</si>
  <si>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</si>
  <si>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</si>
  <si>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</si>
  <si>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</si>
  <si>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</si>
  <si>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</si>
  <si>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</si>
  <si>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</si>
  <si>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</si>
  <si>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</si>
  <si>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</si>
  <si>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</si>
  <si>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</si>
  <si>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</si>
  <si>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</si>
  <si>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</si>
  <si>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</si>
  <si>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</si>
  <si>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</si>
  <si>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</si>
  <si>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</si>
  <si>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</si>
  <si>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</si>
  <si>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</si>
  <si>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</si>
  <si>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</si>
  <si>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</si>
  <si>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</si>
  <si>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</si>
  <si>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</si>
  <si>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</si>
  <si>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</si>
  <si>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</si>
  <si>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</si>
  <si>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</si>
  <si>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</si>
  <si>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</si>
  <si>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</si>
  <si>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</si>
  <si>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</si>
  <si>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</si>
  <si>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</si>
  <si>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</si>
  <si>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</si>
  <si>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</si>
  <si>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</si>
  <si>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</si>
  <si>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</si>
  <si>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</si>
  <si>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</si>
  <si>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</si>
  <si>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</si>
  <si>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</si>
  <si>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</si>
  <si>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</si>
  <si>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</si>
  <si>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</si>
  <si>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</si>
  <si>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</si>
  <si>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</si>
  <si>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</si>
  <si>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</si>
  <si>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</si>
  <si>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</si>
  <si>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</si>
  <si>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</si>
  <si>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</si>
  <si>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</si>
  <si>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</si>
  <si>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</si>
  <si>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</si>
  <si>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</si>
  <si>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</si>
  <si>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</si>
  <si>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</si>
  <si>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</si>
  <si>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</si>
  <si>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</si>
  <si>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</si>
  <si>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</si>
  <si>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</si>
  <si>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</si>
  <si>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</si>
  <si>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</si>
  <si>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</si>
  <si>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</si>
  <si>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</si>
  <si>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</si>
  <si>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</si>
  <si>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</si>
  <si>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</si>
  <si>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</si>
  <si>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</si>
  <si>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</si>
  <si>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</si>
  <si>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</si>
  <si>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</si>
  <si>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</si>
  <si>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</si>
  <si>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</si>
  <si>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</si>
  <si>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</si>
  <si>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</si>
  <si>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</si>
  <si>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</si>
  <si>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</si>
  <si>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</si>
  <si>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</si>
  <si>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</si>
  <si>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</si>
  <si>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</si>
  <si>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</si>
  <si>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</si>
  <si>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</si>
  <si>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</si>
  <si>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</si>
  <si>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</si>
  <si>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</si>
  <si>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</si>
  <si>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</si>
  <si>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</si>
  <si>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</si>
  <si>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</si>
  <si>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</si>
  <si>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</si>
  <si>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</si>
  <si>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</si>
  <si>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</si>
  <si>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</si>
  <si>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</si>
  <si>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</si>
  <si>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</si>
  <si>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</si>
  <si>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</si>
  <si>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</si>
  <si>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</si>
  <si>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</si>
  <si>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</si>
  <si>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</si>
  <si>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</si>
  <si>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</si>
  <si>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</si>
  <si>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</si>
  <si>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</si>
  <si>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</si>
  <si>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</si>
  <si>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</si>
  <si>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</si>
  <si>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</si>
  <si>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</si>
  <si>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</si>
  <si>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</si>
  <si>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</si>
  <si>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</si>
  <si>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</si>
  <si>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</si>
  <si>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</si>
  <si>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</si>
  <si>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</si>
  <si>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</si>
  <si>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</si>
  <si>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</si>
  <si>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</si>
  <si>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</si>
  <si>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</si>
  <si>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</si>
  <si>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</si>
  <si>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</si>
  <si>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</si>
  <si>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</si>
  <si>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</si>
  <si>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</si>
  <si>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</si>
  <si>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</si>
  <si>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</si>
  <si>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</si>
  <si>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</si>
  <si>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</si>
  <si>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</si>
  <si>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</si>
  <si>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</si>
  <si>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</si>
  <si>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</si>
  <si>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</si>
  <si>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</si>
  <si>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</si>
  <si>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</si>
  <si>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</si>
  <si>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</si>
  <si>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</si>
  <si>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</si>
  <si>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</si>
  <si>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</si>
  <si>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</si>
  <si>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</si>
  <si>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</si>
  <si>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</si>
  <si>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</si>
  <si>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</si>
  <si>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</si>
  <si>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</si>
  <si>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</si>
  <si>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</si>
  <si>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</si>
  <si>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</si>
  <si>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</si>
  <si>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</si>
  <si>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</si>
  <si>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</si>
  <si>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</si>
  <si>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</si>
  <si>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</si>
  <si>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</si>
  <si>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</si>
  <si>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</si>
  <si>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</si>
  <si>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</si>
  <si>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</si>
  <si>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</si>
  <si>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</si>
  <si>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</si>
  <si>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</si>
  <si>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</si>
  <si>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</si>
  <si>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</si>
  <si>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</si>
  <si>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</si>
  <si>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</si>
  <si>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</si>
  <si>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</si>
  <si>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</si>
  <si>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</si>
  <si>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</si>
  <si>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</si>
  <si>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</si>
  <si>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</si>
  <si>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</si>
  <si>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</si>
  <si>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</si>
  <si>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</si>
  <si>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</si>
  <si>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</si>
  <si>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</si>
  <si>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</si>
  <si>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</si>
  <si>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</si>
  <si>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</si>
  <si>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</si>
  <si>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</si>
  <si>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</si>
  <si>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</si>
  <si>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</si>
  <si>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</si>
  <si>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</si>
  <si>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</si>
  <si>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</si>
  <si>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</si>
  <si>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</si>
  <si>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</si>
  <si>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</si>
  <si>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</si>
  <si>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</si>
  <si>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</si>
  <si>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</si>
  <si>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</si>
  <si>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</si>
  <si>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</si>
  <si>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</si>
  <si>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</si>
  <si>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</si>
  <si>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</si>
  <si>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</si>
  <si>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</si>
  <si>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</si>
  <si>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</si>
  <si>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</si>
  <si>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</si>
  <si>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</si>
  <si>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</si>
  <si>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</si>
  <si>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</si>
  <si>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</si>
  <si>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</si>
  <si>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</si>
  <si>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</si>
  <si>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</si>
  <si>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</si>
  <si>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</si>
  <si>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</si>
  <si>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</si>
  <si>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</si>
  <si>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</si>
  <si>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</si>
  <si>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</si>
  <si>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</si>
  <si>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</si>
  <si>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</si>
  <si>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</si>
  <si>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</si>
  <si>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</si>
  <si>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</si>
  <si>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</si>
  <si>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</si>
  <si>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</si>
  <si>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</si>
  <si>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</si>
  <si>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</si>
  <si>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</si>
  <si>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</si>
  <si>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</si>
  <si>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</si>
  <si>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</si>
  <si>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</si>
  <si>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</si>
  <si>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</si>
  <si>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</si>
  <si>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</si>
  <si>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</si>
  <si>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</si>
  <si>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</si>
  <si>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</si>
  <si>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</si>
  <si>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</si>
  <si>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</si>
  <si>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</si>
  <si>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</si>
  <si>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</si>
  <si>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</si>
  <si>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</si>
  <si>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</si>
  <si>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</si>
  <si>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</si>
  <si>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</si>
  <si>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</si>
  <si>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</si>
  <si>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</si>
  <si>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</si>
  <si>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</si>
  <si>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</si>
  <si>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</si>
  <si>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</si>
  <si>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</si>
  <si>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</si>
  <si>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</si>
  <si>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</si>
  <si>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</si>
  <si>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</si>
  <si>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</si>
  <si>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</si>
  <si>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</si>
  <si>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</si>
  <si>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</si>
  <si>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</si>
  <si>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</si>
  <si>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</si>
  <si>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</si>
  <si>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</si>
  <si>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</si>
  <si>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</si>
  <si>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</si>
  <si>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</si>
  <si>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</si>
  <si>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</si>
  <si>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</si>
  <si>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</si>
  <si>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</si>
  <si>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</si>
  <si>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</si>
  <si>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</si>
  <si>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</si>
  <si>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</si>
  <si>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</si>
  <si>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</si>
  <si>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</si>
  <si>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</si>
  <si>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</si>
  <si>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</si>
  <si>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</si>
  <si>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</si>
  <si>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</si>
  <si>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</si>
  <si>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</si>
  <si>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</si>
  <si>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</si>
  <si>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</si>
  <si>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</si>
  <si>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</si>
  <si>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</si>
  <si>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</si>
  <si>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</si>
  <si>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</si>
  <si>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</si>
  <si>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</si>
  <si>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</si>
  <si>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</si>
  <si>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</si>
  <si>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</si>
  <si>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</si>
  <si>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</si>
  <si>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</si>
  <si>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</si>
  <si>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</si>
  <si>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</si>
  <si>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</si>
  <si>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</si>
  <si>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</si>
  <si>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</si>
  <si>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</si>
  <si>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</si>
  <si>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</si>
  <si>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</si>
  <si>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</si>
  <si>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</si>
  <si>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</si>
  <si>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</si>
  <si>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</si>
  <si>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</si>
  <si>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</si>
  <si>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</si>
  <si>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</si>
  <si>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</si>
  <si>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</si>
  <si>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</si>
  <si>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</si>
  <si>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</si>
  <si>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</si>
  <si>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</si>
  <si>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</si>
  <si>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</si>
  <si>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</si>
  <si>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</si>
  <si>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</si>
  <si>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</si>
  <si>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</si>
  <si>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</si>
  <si>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</si>
  <si>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</si>
  <si>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</si>
  <si>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</si>
  <si>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</si>
  <si>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</si>
  <si>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</si>
  <si>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</si>
  <si>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</si>
  <si>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</si>
  <si>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</si>
  <si>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</si>
  <si>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</si>
  <si>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</si>
  <si>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</si>
  <si>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</si>
  <si>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</si>
  <si>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</si>
  <si>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</si>
  <si>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</si>
  <si>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</si>
  <si>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</si>
  <si>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</si>
  <si>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</si>
  <si>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</si>
  <si>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</si>
  <si>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</si>
  <si>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</si>
  <si>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</si>
  <si>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</si>
  <si>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</si>
  <si>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</si>
  <si>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</si>
  <si>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</si>
  <si>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</si>
  <si>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</si>
  <si>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</si>
  <si>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</si>
  <si>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</si>
  <si>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</si>
  <si>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</si>
  <si>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</si>
  <si>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</si>
  <si>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</si>
  <si>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</si>
  <si>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</si>
  <si>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</si>
  <si>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</si>
  <si>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</si>
  <si>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</si>
  <si>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</si>
  <si>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</si>
  <si>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</si>
  <si>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</si>
  <si>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</si>
  <si>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</si>
  <si>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</si>
  <si>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</si>
  <si>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</si>
  <si>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</si>
  <si>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</si>
  <si>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</si>
  <si>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</si>
  <si>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</si>
  <si>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</si>
  <si>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</si>
  <si>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</si>
  <si>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</si>
  <si>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</si>
  <si>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</si>
  <si>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</si>
  <si>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</si>
  <si>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</si>
  <si>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</si>
  <si>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</si>
  <si>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</si>
  <si>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</si>
  <si>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</si>
  <si>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</si>
  <si>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</si>
  <si>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</si>
  <si>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</si>
  <si>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</si>
  <si>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</si>
  <si>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</si>
  <si>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</si>
  <si>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</si>
  <si>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</si>
  <si>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</si>
  <si>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</si>
  <si>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</si>
  <si>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</si>
  <si>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</si>
  <si>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</si>
  <si>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</si>
  <si>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</si>
  <si>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</si>
  <si>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</si>
  <si>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</si>
  <si>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</si>
  <si>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</si>
  <si>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</si>
  <si>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</si>
  <si>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</si>
  <si>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</si>
  <si>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</si>
  <si>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</si>
  <si>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</si>
  <si>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</si>
  <si>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</si>
  <si>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</si>
  <si>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</si>
  <si>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</si>
  <si>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</si>
  <si>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</si>
  <si>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</si>
  <si>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</si>
  <si>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</si>
  <si>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</si>
  <si>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</si>
  <si>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</si>
  <si>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</si>
  <si>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</si>
  <si>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</si>
  <si>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</si>
  <si>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</si>
  <si>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</si>
  <si>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</si>
  <si>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</si>
  <si>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</si>
  <si>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</si>
  <si>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</si>
  <si>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</si>
  <si>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</si>
  <si>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</si>
  <si>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</si>
  <si>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</si>
  <si>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</si>
  <si>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</si>
  <si>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</si>
  <si>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</si>
  <si>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</si>
  <si>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</si>
  <si>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</si>
  <si>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</si>
  <si>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</si>
  <si>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</si>
  <si>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</si>
  <si>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</si>
  <si>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</si>
  <si>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</si>
  <si>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</si>
  <si>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</si>
  <si>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</si>
  <si>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</si>
  <si>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</si>
  <si>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</si>
  <si>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</si>
  <si>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</si>
  <si>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</si>
  <si>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</si>
  <si>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</si>
  <si>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</si>
  <si>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</si>
  <si>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</si>
  <si>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</si>
  <si>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</si>
  <si>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</si>
  <si>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</si>
  <si>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</si>
  <si>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</si>
  <si>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</si>
  <si>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</si>
  <si>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</si>
  <si>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</si>
  <si>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</si>
  <si>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</si>
  <si>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</si>
  <si>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</si>
  <si>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</si>
  <si>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</si>
  <si>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</si>
  <si>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</si>
  <si>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</si>
  <si>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</si>
  <si>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</si>
  <si>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</si>
  <si>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</si>
  <si>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</si>
  <si>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</si>
  <si>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</si>
  <si>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</si>
  <si>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</si>
  <si>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</si>
  <si>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</si>
  <si>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</si>
  <si>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</si>
  <si>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</si>
  <si>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</si>
  <si>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</si>
  <si>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</si>
  <si>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</si>
  <si>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</si>
  <si>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</si>
  <si>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</si>
  <si>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</si>
  <si>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</si>
  <si>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</si>
  <si>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</si>
  <si>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</si>
  <si>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</si>
  <si>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</si>
  <si>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</si>
  <si>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</si>
  <si>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</si>
  <si>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</si>
  <si>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</si>
  <si>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</si>
  <si>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</si>
  <si>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</si>
  <si>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</si>
  <si>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</si>
  <si>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</si>
  <si>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</si>
  <si>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</si>
  <si>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</si>
  <si>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</si>
  <si>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</si>
  <si>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</si>
  <si>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</si>
  <si>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</si>
  <si>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</si>
  <si>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</si>
  <si>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</si>
  <si>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</si>
  <si>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</si>
  <si>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</si>
  <si>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</si>
  <si>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</si>
  <si>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</si>
  <si>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</si>
  <si>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</si>
  <si>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</si>
  <si>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</si>
  <si>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</si>
  <si>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</si>
  <si>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</si>
  <si>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</si>
  <si>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</si>
  <si>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</si>
  <si>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</si>
  <si>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</si>
  <si>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</si>
  <si>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</si>
  <si>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</si>
  <si>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</si>
  <si>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</si>
  <si>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</si>
  <si>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</si>
  <si>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</si>
  <si>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</si>
  <si>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</si>
  <si>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</si>
  <si>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</si>
  <si>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</si>
  <si>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</si>
  <si>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</si>
  <si>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</si>
  <si>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</si>
  <si>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</si>
  <si>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</si>
  <si>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</si>
  <si>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</si>
  <si>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</si>
  <si>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</si>
  <si>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</si>
  <si>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</si>
  <si>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</si>
  <si>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</si>
  <si>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</si>
  <si>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</si>
  <si>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</si>
  <si>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</si>
  <si>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</si>
  <si>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</si>
  <si>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</si>
  <si>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</si>
  <si>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</si>
  <si>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</si>
  <si>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</si>
  <si>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</si>
  <si>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</si>
  <si>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</si>
  <si>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</si>
  <si>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</si>
  <si>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</si>
  <si>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</si>
  <si>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</si>
  <si>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</si>
  <si>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</si>
  <si>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</si>
  <si>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</si>
  <si>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</si>
  <si>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</si>
  <si>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</si>
  <si>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</si>
  <si>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</si>
  <si>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</si>
  <si>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</si>
  <si>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</si>
  <si>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</si>
  <si>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</si>
  <si>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</si>
  <si>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</si>
  <si>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</si>
  <si>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</si>
  <si>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</si>
  <si>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</si>
  <si>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</si>
  <si>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</si>
  <si>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</si>
  <si>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</si>
  <si>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</si>
  <si>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</si>
  <si>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</si>
  <si>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</si>
  <si>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</si>
  <si>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</si>
  <si>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</si>
  <si>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</si>
  <si>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</si>
  <si>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</si>
  <si>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</si>
  <si>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</si>
  <si>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</si>
  <si>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</si>
  <si>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</si>
  <si>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</si>
  <si>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</si>
  <si>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</si>
  <si>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</si>
  <si>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</si>
  <si>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</si>
  <si>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</si>
  <si>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</si>
  <si>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</si>
  <si>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</si>
  <si>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</si>
  <si>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</si>
  <si>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</si>
  <si>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</si>
  <si>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</si>
  <si>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</si>
  <si>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</si>
  <si>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</si>
  <si>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</si>
  <si>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</si>
  <si>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</si>
  <si>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</si>
  <si>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</si>
  <si>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</si>
  <si>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</si>
  <si>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</si>
  <si>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</si>
  <si>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</si>
  <si>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</si>
  <si>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</si>
  <si>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</si>
  <si>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</si>
  <si>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</si>
  <si>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</si>
  <si>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</si>
  <si>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</si>
  <si>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</si>
  <si>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</si>
  <si>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</si>
  <si>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</si>
  <si>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</si>
  <si>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</si>
  <si>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</si>
  <si>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</si>
  <si>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</si>
  <si>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</si>
  <si>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</si>
  <si>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</si>
  <si>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</si>
  <si>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</si>
  <si>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</si>
  <si>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</si>
  <si>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</si>
  <si>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</si>
  <si>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</si>
  <si>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</si>
  <si>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</si>
  <si>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</si>
  <si>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</si>
  <si>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</si>
  <si>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</si>
  <si>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</si>
  <si>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</si>
  <si>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</si>
  <si>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</si>
  <si>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</si>
  <si>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</si>
  <si>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</si>
  <si>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</si>
  <si>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</si>
  <si>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</si>
  <si>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</si>
  <si>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</si>
  <si>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</si>
  <si>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</si>
  <si>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</si>
  <si>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</si>
  <si>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</si>
  <si>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</si>
  <si>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</si>
  <si>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</si>
  <si>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</si>
  <si>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</si>
  <si>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</si>
  <si>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</si>
  <si>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</si>
  <si>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</si>
  <si>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</si>
  <si>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</si>
  <si>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</si>
  <si>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</si>
  <si>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</si>
  <si>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</si>
  <si>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</si>
  <si>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</si>
  <si>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</si>
  <si>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</si>
  <si>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</si>
  <si>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</si>
  <si>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</si>
  <si>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</si>
  <si>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</si>
  <si>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</si>
  <si>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</si>
  <si>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</si>
  <si>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</si>
  <si>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</si>
  <si>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</si>
  <si>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</si>
  <si>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</si>
  <si>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</si>
  <si>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</si>
  <si>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</si>
  <si>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</si>
  <si>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</si>
  <si>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</si>
  <si>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</si>
  <si>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</si>
  <si>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</si>
  <si>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</si>
  <si>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</si>
  <si>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</si>
  <si>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</si>
  <si>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</si>
  <si>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</si>
  <si>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</si>
  <si>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</si>
  <si>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</si>
  <si>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</si>
  <si>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</si>
  <si>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</si>
  <si>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</si>
  <si>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</si>
  <si>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</si>
  <si>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</si>
  <si>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</si>
  <si>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</si>
  <si>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</si>
  <si>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</si>
  <si>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</si>
  <si>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</si>
  <si>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</si>
  <si>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</si>
  <si>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</si>
  <si>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</si>
  <si>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</si>
  <si>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</si>
  <si>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</si>
  <si>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</si>
  <si>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</si>
  <si>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</si>
  <si>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</si>
  <si>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</si>
  <si>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</si>
  <si>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</si>
  <si>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</si>
  <si>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</si>
  <si>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</si>
  <si>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</si>
  <si>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</si>
  <si>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</si>
  <si>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</si>
  <si>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</si>
  <si>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</si>
  <si>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</si>
  <si>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</si>
  <si>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</si>
  <si>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</si>
  <si>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</si>
  <si>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</si>
  <si>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</si>
  <si>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</si>
  <si>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</si>
  <si>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</si>
  <si>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</si>
  <si>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</si>
  <si>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</si>
  <si>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</si>
  <si>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</si>
  <si>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</si>
  <si>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</si>
  <si>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</si>
  <si>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</si>
  <si>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</si>
  <si>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</si>
  <si>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</si>
  <si>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</si>
  <si>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</si>
  <si>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</si>
  <si>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</si>
  <si>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</si>
  <si>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</si>
  <si>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</si>
  <si>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</si>
  <si>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</si>
  <si>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</si>
  <si>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</si>
  <si>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</si>
  <si>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</si>
  <si>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</si>
  <si>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</si>
  <si>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</si>
  <si>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</si>
  <si>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</si>
  <si>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</si>
  <si>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</si>
  <si>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</si>
  <si>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</si>
  <si>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</si>
  <si>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</si>
  <si>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</si>
  <si>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</si>
  <si>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</si>
  <si>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</si>
  <si>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</si>
  <si>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</si>
  <si>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</si>
  <si>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</si>
  <si>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</si>
  <si>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</si>
  <si>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</si>
  <si>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</si>
  <si>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</si>
  <si>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</si>
  <si>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</si>
  <si>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</si>
  <si>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</si>
  <si>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</si>
  <si>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</si>
  <si>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</si>
  <si>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</si>
  <si>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</si>
  <si>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</si>
  <si>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</si>
  <si>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</si>
  <si>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</si>
  <si>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</si>
  <si>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</si>
  <si>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</si>
  <si>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</si>
  <si>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</si>
  <si>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</si>
  <si>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</si>
  <si>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</si>
  <si>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</si>
  <si>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</si>
  <si>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</si>
  <si>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</si>
  <si>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</si>
  <si>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</si>
  <si>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</si>
  <si>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</si>
  <si>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</si>
  <si>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</si>
  <si>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</si>
  <si>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</si>
  <si>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</si>
  <si>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</si>
  <si>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</si>
  <si>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</si>
  <si>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</si>
  <si>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</si>
  <si>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</si>
  <si>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</si>
  <si>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</si>
  <si>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</si>
  <si>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</si>
  <si>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</si>
  <si>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</si>
  <si>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</si>
  <si>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</si>
  <si>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</si>
  <si>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</si>
  <si>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</si>
  <si>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</si>
  <si>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</si>
  <si>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</si>
  <si>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</si>
  <si>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</si>
  <si>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</si>
  <si>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</si>
  <si>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</si>
  <si>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</si>
  <si>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</si>
  <si>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</si>
  <si>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</si>
  <si>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</si>
  <si>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</si>
  <si>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</si>
  <si>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</si>
  <si>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</si>
  <si>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</si>
  <si>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</si>
  <si>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</si>
  <si>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</si>
  <si>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</si>
  <si>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</si>
  <si>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</si>
  <si>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</si>
  <si>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</si>
  <si>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</si>
  <si>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</si>
  <si>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</si>
  <si>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</si>
  <si>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</si>
  <si>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</si>
  <si>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</si>
  <si>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</si>
  <si>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</si>
  <si>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</si>
  <si>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</si>
  <si>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</si>
  <si>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</si>
  <si>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</si>
  <si>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</si>
  <si>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</si>
  <si>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</si>
  <si>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</si>
  <si>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</si>
  <si>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</si>
  <si>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</si>
  <si>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</si>
  <si>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</si>
  <si>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</si>
  <si>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</si>
  <si>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</si>
  <si>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</si>
  <si>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</si>
  <si>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</si>
  <si>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</si>
  <si>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</si>
  <si>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</si>
  <si>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</si>
  <si>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</si>
  <si>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</si>
  <si>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</si>
  <si>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</si>
  <si>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</si>
  <si>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</si>
  <si>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</si>
  <si>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</si>
  <si>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</si>
  <si>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</si>
  <si>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</si>
  <si>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</si>
  <si>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</si>
  <si>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</si>
  <si>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</si>
  <si>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</si>
  <si>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</si>
  <si>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</si>
  <si>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</si>
  <si>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</si>
  <si>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</si>
  <si>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</si>
  <si>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</si>
  <si>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</si>
  <si>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</si>
  <si>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</si>
  <si>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</si>
  <si>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</si>
  <si>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</si>
  <si>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</si>
  <si>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</si>
  <si>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</si>
  <si>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</si>
  <si>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</si>
  <si>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</si>
  <si>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</si>
  <si>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</si>
  <si>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</si>
  <si>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</si>
  <si>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</si>
  <si>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</si>
  <si>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</si>
  <si>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</si>
  <si>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</si>
  <si>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</si>
  <si>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</si>
  <si>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</si>
  <si>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</si>
  <si>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</si>
  <si>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</si>
  <si>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</si>
  <si>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</si>
  <si>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</si>
  <si>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</si>
  <si>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</si>
  <si>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</si>
  <si>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</si>
  <si>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</si>
  <si>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</si>
  <si>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</si>
  <si>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</si>
  <si>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</si>
  <si>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</si>
  <si>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</si>
  <si>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</si>
  <si>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</si>
  <si>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</si>
  <si>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</si>
  <si>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</si>
  <si>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</si>
  <si>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</si>
  <si>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</si>
  <si>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</si>
  <si>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</si>
  <si>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</si>
  <si>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</si>
  <si>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</si>
  <si>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</si>
  <si>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</si>
  <si>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</si>
  <si>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</si>
  <si>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</si>
  <si>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</si>
  <si>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</si>
  <si>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</si>
  <si>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</si>
  <si>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</si>
  <si>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</si>
  <si>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</si>
  <si>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</si>
  <si>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</si>
  <si>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</si>
  <si>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</si>
  <si>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</si>
  <si>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</si>
  <si>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</si>
  <si>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</si>
  <si>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</si>
  <si>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</si>
  <si>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</si>
  <si>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</si>
  <si>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</si>
  <si>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</si>
  <si>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</si>
  <si>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</si>
  <si>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</si>
  <si>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</si>
  <si>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</si>
  <si>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</si>
  <si>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</si>
  <si>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</si>
  <si>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</si>
  <si>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</si>
  <si>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</si>
  <si>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</si>
  <si>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</si>
  <si>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</si>
  <si>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</si>
  <si>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</si>
  <si>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</si>
  <si>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</si>
  <si>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</si>
  <si>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</si>
  <si>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</si>
  <si>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</si>
  <si>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</si>
  <si>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</si>
  <si>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</si>
  <si>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</si>
  <si>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</si>
  <si>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</si>
  <si>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</si>
  <si>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</si>
  <si>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</si>
  <si>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</si>
  <si>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</si>
  <si>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</si>
  <si>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</si>
  <si>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</si>
  <si>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</si>
  <si>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</si>
  <si>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</si>
  <si>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</si>
  <si>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</si>
  <si>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</si>
  <si>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</si>
  <si>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</si>
  <si>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</si>
  <si>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</si>
  <si>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</si>
  <si>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</si>
  <si>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</si>
  <si>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</si>
  <si>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</si>
  <si>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</si>
  <si>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</si>
  <si>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</si>
  <si>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</si>
  <si>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</si>
  <si>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</si>
  <si>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</si>
  <si>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</si>
  <si>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</si>
  <si>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</si>
  <si>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</si>
  <si>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</si>
  <si>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</si>
  <si>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</si>
  <si>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</si>
  <si>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</si>
  <si>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</si>
  <si>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</si>
  <si>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</si>
  <si>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</si>
  <si>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</si>
  <si>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</si>
  <si>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</si>
  <si>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</si>
  <si>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</si>
  <si>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</si>
  <si>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</si>
  <si>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</si>
  <si>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</si>
  <si>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</si>
  <si>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</si>
  <si>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</si>
  <si>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</si>
  <si>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</si>
  <si>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</si>
  <si>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</si>
  <si>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</si>
  <si>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</si>
  <si>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</si>
  <si>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</si>
  <si>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</si>
  <si>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</si>
  <si>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</si>
  <si>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</si>
  <si>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</si>
  <si>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</si>
  <si>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</si>
  <si>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</si>
  <si>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</si>
  <si>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</si>
  <si>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</si>
  <si>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</si>
  <si>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</si>
  <si>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</si>
  <si>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</si>
  <si>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</si>
  <si>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</si>
  <si>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</si>
  <si>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</si>
  <si>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</si>
  <si>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</si>
  <si>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</si>
  <si>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</si>
  <si>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</si>
  <si>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</si>
  <si>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</si>
  <si>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</si>
  <si>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</si>
  <si>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</si>
  <si>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</si>
  <si>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</si>
  <si>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</si>
  <si>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</si>
  <si>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</si>
  <si>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</si>
  <si>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</si>
  <si>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</si>
  <si>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</si>
  <si>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</si>
  <si>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</si>
  <si>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</si>
  <si>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</si>
  <si>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</si>
  <si>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</si>
  <si>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</si>
  <si>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</si>
  <si>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</si>
  <si>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</si>
  <si>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</si>
  <si>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</si>
  <si>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</si>
  <si>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</si>
  <si>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</si>
  <si>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</si>
  <si>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</si>
  <si>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</si>
  <si>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</si>
  <si>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</si>
  <si>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</si>
  <si>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</si>
  <si>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</si>
  <si>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</si>
  <si>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</si>
  <si>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</si>
  <si>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</si>
  <si>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</si>
  <si>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</si>
  <si>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</si>
  <si>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</si>
  <si>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</si>
  <si>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</si>
  <si>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</si>
  <si>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</si>
  <si>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</si>
  <si>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</si>
  <si>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</si>
  <si>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</si>
  <si>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</si>
  <si>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</si>
  <si>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</si>
  <si>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</si>
  <si>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</si>
  <si>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</si>
  <si>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</si>
  <si>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</si>
  <si>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</si>
  <si>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</si>
  <si>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</si>
  <si>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</si>
  <si>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</si>
  <si>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</si>
  <si>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</si>
  <si>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</si>
  <si>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</si>
  <si>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</si>
  <si>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</si>
  <si>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</si>
  <si>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</si>
  <si>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</si>
  <si>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</si>
  <si>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</si>
  <si>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</si>
  <si>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</si>
  <si>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</si>
  <si>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</si>
  <si>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</si>
  <si>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</si>
  <si>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</si>
  <si>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</si>
  <si>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</si>
  <si>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</si>
  <si>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</si>
  <si>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</si>
  <si>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</si>
  <si>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</si>
  <si>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</si>
  <si>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</si>
  <si>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</si>
  <si>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</si>
  <si>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</si>
  <si>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</si>
  <si>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</si>
  <si>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</si>
  <si>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</si>
  <si>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</si>
  <si>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</si>
  <si>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</si>
  <si>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</si>
  <si>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</si>
  <si>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</si>
  <si>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</si>
  <si>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</si>
  <si>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</si>
  <si>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</si>
  <si>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</si>
  <si>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</si>
  <si>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</si>
  <si>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</si>
  <si>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</si>
  <si>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</si>
  <si>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</si>
  <si>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</si>
  <si>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</si>
  <si>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</si>
  <si>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</si>
  <si>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</si>
  <si>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</si>
  <si>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</si>
  <si>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</si>
  <si>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</si>
  <si>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</si>
  <si>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</si>
  <si>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</si>
  <si>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</si>
  <si>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</si>
  <si>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</si>
  <si>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</si>
  <si>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</si>
  <si>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</si>
  <si>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</si>
  <si>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</si>
  <si>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</si>
  <si>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</si>
  <si>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</si>
  <si>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</si>
  <si>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</si>
  <si>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</si>
  <si>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</si>
  <si>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</si>
  <si>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</si>
  <si>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</si>
  <si>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</si>
  <si>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</si>
  <si>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</si>
  <si>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</si>
  <si>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</si>
  <si>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</si>
  <si>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</si>
  <si>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</si>
  <si>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</si>
  <si>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</si>
  <si>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</si>
  <si>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</si>
  <si>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</si>
  <si>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</si>
  <si>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</si>
  <si>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</si>
  <si>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</si>
  <si>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</si>
  <si>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</si>
  <si>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</si>
  <si>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</si>
  <si>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</si>
  <si>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</si>
  <si>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</si>
  <si>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</si>
  <si>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</si>
  <si>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</si>
  <si>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</si>
  <si>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</si>
  <si>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</si>
  <si>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</si>
  <si>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</si>
  <si>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</si>
  <si>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</si>
  <si>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</si>
  <si>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</si>
  <si>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</si>
  <si>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</si>
  <si>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</si>
  <si>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</si>
  <si>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</si>
  <si>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</si>
  <si>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</si>
  <si>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</si>
  <si>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</si>
  <si>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</si>
  <si>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</si>
  <si>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</si>
  <si>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</si>
  <si>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</si>
  <si>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</si>
  <si>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</si>
  <si>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</si>
  <si>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</si>
  <si>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</si>
  <si>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</si>
  <si>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</si>
  <si>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</si>
  <si>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</si>
  <si>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</si>
  <si>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</si>
  <si>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</si>
  <si>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</si>
  <si>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</si>
  <si>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</si>
  <si>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</si>
  <si>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</si>
  <si>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</si>
  <si>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</si>
  <si>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</si>
  <si>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</si>
  <si>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</si>
  <si>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</si>
  <si>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</si>
  <si>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</si>
  <si>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</si>
  <si>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</si>
  <si>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</si>
  <si>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</si>
  <si>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</si>
  <si>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</si>
  <si>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</si>
  <si>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</si>
  <si>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</si>
  <si>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</si>
  <si>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</si>
  <si>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</si>
  <si>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</si>
  <si>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</si>
  <si>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</si>
  <si>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</si>
  <si>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</si>
  <si>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</si>
  <si>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</si>
  <si>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</si>
  <si>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</si>
  <si>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</si>
  <si>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</si>
  <si>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</si>
  <si>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</si>
  <si>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</si>
  <si>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</si>
  <si>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</si>
  <si>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</si>
  <si>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</si>
  <si>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</si>
  <si>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</si>
  <si>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</si>
  <si>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</si>
  <si>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</si>
  <si>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</si>
  <si>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</si>
  <si>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</si>
  <si>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</si>
  <si>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</si>
  <si>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</si>
  <si>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</si>
  <si>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</si>
  <si>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</si>
  <si>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</si>
  <si>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</si>
  <si>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</si>
  <si>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</si>
  <si>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</si>
  <si>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</si>
  <si>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</si>
  <si>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</si>
  <si>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</si>
  <si>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</si>
  <si>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</si>
  <si>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</si>
  <si>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</si>
  <si>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</si>
  <si>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</si>
  <si>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</si>
  <si>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</si>
  <si>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</si>
  <si>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</si>
  <si>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</si>
  <si>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</si>
  <si>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</si>
  <si>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</si>
  <si>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</si>
  <si>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</si>
  <si>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</si>
  <si>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</si>
  <si>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</si>
  <si>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</si>
  <si>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</si>
  <si>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</si>
  <si>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</si>
  <si>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</si>
  <si>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</si>
  <si>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</si>
  <si>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</si>
  <si>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</si>
  <si>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</si>
  <si>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</si>
  <si>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</si>
  <si>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</si>
  <si>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</si>
  <si>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</si>
  <si>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</si>
  <si>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</si>
  <si>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</si>
  <si>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</si>
  <si>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</si>
  <si>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</si>
  <si>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</si>
  <si>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</si>
  <si>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</si>
  <si>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</si>
  <si>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</si>
  <si>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</si>
  <si>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</si>
  <si>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</si>
  <si>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</si>
  <si>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</si>
  <si>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</si>
  <si>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</si>
  <si>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</si>
  <si>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</si>
  <si>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</si>
  <si>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</si>
  <si>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</si>
  <si>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</si>
  <si>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</si>
  <si>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</si>
  <si>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</si>
  <si>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</si>
  <si>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</si>
  <si>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</si>
  <si>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</si>
  <si>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</si>
  <si>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</si>
  <si>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</si>
  <si>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</si>
  <si>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</si>
  <si>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</si>
  <si>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</si>
  <si>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</si>
  <si>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</si>
  <si>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</si>
  <si>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</si>
  <si>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</si>
  <si>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</si>
  <si>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</si>
  <si>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</si>
  <si>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</si>
  <si>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</si>
  <si>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</si>
  <si>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</si>
  <si>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</si>
  <si>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</si>
  <si>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</si>
  <si>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</si>
  <si>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</si>
  <si>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</si>
  <si>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</si>
  <si>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</si>
  <si>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</si>
  <si>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</si>
  <si>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</si>
  <si>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</si>
  <si>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</si>
  <si>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</si>
  <si>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</si>
  <si>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</si>
  <si>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</si>
  <si>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</si>
  <si>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</si>
  <si>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</si>
  <si>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</si>
  <si>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</si>
  <si>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</si>
  <si>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</si>
  <si>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</si>
  <si>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</si>
  <si>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</si>
  <si>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</si>
  <si>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</si>
  <si>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</si>
  <si>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</si>
  <si>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</si>
  <si>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</si>
  <si>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</si>
  <si>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</si>
  <si>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</si>
  <si>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</si>
  <si>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</si>
  <si>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</si>
  <si>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</si>
  <si>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</si>
  <si>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</si>
  <si>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</si>
  <si>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</si>
  <si>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</si>
  <si>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</si>
  <si>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</si>
  <si>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</si>
  <si>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</si>
  <si>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</si>
  <si>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</si>
  <si>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</si>
  <si>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</si>
  <si>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</si>
  <si>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</si>
  <si>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</si>
  <si>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</si>
  <si>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</si>
  <si>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</si>
  <si>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</si>
  <si>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</si>
  <si>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</si>
  <si>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</si>
  <si>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</si>
  <si>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</si>
  <si>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</si>
  <si>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</si>
  <si>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</si>
  <si>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</si>
  <si>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</si>
  <si>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</si>
  <si>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</si>
  <si>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</si>
  <si>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</si>
  <si>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</si>
  <si>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</si>
  <si>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</si>
  <si>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</si>
  <si>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</si>
  <si>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</si>
  <si>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</si>
  <si>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</si>
  <si>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</si>
  <si>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</si>
  <si>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</si>
  <si>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</si>
  <si>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</si>
  <si>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</si>
  <si>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</si>
  <si>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</si>
  <si>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</si>
  <si>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</si>
  <si>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</si>
  <si>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</si>
  <si>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</si>
  <si>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</si>
  <si>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</si>
  <si>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</si>
  <si>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</si>
  <si>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</si>
  <si>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</si>
  <si>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</si>
  <si>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</si>
  <si>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</si>
  <si>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</si>
  <si>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</si>
  <si>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</si>
  <si>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</si>
  <si>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</si>
  <si>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</si>
  <si>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</si>
  <si>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</si>
  <si>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</si>
  <si>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</si>
  <si>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</si>
  <si>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</si>
  <si>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</si>
  <si>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</si>
  <si>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</si>
  <si>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</si>
  <si>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</si>
  <si>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</si>
  <si>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</si>
  <si>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</si>
  <si>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</si>
  <si>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</si>
  <si>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</si>
  <si>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</si>
  <si>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</si>
  <si>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</si>
  <si>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</si>
  <si>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</si>
  <si>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</si>
  <si>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</si>
  <si>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</si>
  <si>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</si>
  <si>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</si>
  <si>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</si>
  <si>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</si>
  <si>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</si>
  <si>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</si>
  <si>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</si>
  <si>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</si>
  <si>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</si>
  <si>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</si>
  <si>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</si>
  <si>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</si>
  <si>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</si>
  <si>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</si>
  <si>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</si>
  <si>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</si>
  <si>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</si>
  <si>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</si>
  <si>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</si>
  <si>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</si>
  <si>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</si>
  <si>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</si>
  <si>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</si>
  <si>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</si>
  <si>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</si>
  <si>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</si>
  <si>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</si>
  <si>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</si>
  <si>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</si>
  <si>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</si>
  <si>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</si>
  <si>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</si>
  <si>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</si>
  <si>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</si>
  <si>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</si>
  <si>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</si>
  <si>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</si>
  <si>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</si>
  <si>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</si>
  <si>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</si>
  <si>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</si>
  <si>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</si>
  <si>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</si>
  <si>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</si>
  <si>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</si>
  <si>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</si>
  <si>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</si>
  <si>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</si>
  <si>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</si>
  <si>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</si>
  <si>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</si>
  <si>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</si>
  <si>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</si>
  <si>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</si>
  <si>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</si>
  <si>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</si>
  <si>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</si>
  <si>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</si>
  <si>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</si>
  <si>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</si>
  <si>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</si>
  <si>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</si>
  <si>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</si>
  <si>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</si>
  <si>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</si>
  <si>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</si>
  <si>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</si>
  <si>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</si>
  <si>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</si>
  <si>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</si>
  <si>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</si>
  <si>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</si>
  <si>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</si>
  <si>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</si>
  <si>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</si>
  <si>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</si>
  <si>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</si>
  <si>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</si>
  <si>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</si>
  <si>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</si>
  <si>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</si>
  <si>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</si>
  <si>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</si>
  <si>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</si>
  <si>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</si>
  <si>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</si>
  <si>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</si>
  <si>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</si>
  <si>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</si>
  <si>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</si>
  <si>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</si>
  <si>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</si>
  <si>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</si>
  <si>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</si>
  <si>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</si>
  <si>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</si>
  <si>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</si>
  <si>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</si>
  <si>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</si>
  <si>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</si>
  <si>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</si>
  <si>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</si>
  <si>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</si>
  <si>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</si>
  <si>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</si>
  <si>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</si>
  <si>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</si>
  <si>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</si>
  <si>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</si>
  <si>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</si>
  <si>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</si>
  <si>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</si>
  <si>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</si>
  <si>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</si>
  <si>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</si>
  <si>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</si>
  <si>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</si>
  <si>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</si>
  <si>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</si>
  <si>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</si>
  <si>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</si>
  <si>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</si>
  <si>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</si>
  <si>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</si>
  <si>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</si>
  <si>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</si>
  <si>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</si>
  <si>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</si>
  <si>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</si>
  <si>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</si>
  <si>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</si>
  <si>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</si>
  <si>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</si>
  <si>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</si>
  <si>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</si>
  <si>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</si>
  <si>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</si>
  <si>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</si>
  <si>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</si>
  <si>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</si>
  <si>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</si>
  <si>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</si>
  <si>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</si>
  <si>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</si>
  <si>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</si>
  <si>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</si>
  <si>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</si>
  <si>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</si>
  <si>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</si>
  <si>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</si>
  <si>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</si>
  <si>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</si>
  <si>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</si>
  <si>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</si>
  <si>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</si>
  <si>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</si>
  <si>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</si>
  <si>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</si>
  <si>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</si>
  <si>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</si>
  <si>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</si>
  <si>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</si>
  <si>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</si>
  <si>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</si>
  <si>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</si>
  <si>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</si>
  <si>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</si>
  <si>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</si>
  <si>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</si>
  <si>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</si>
  <si>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</si>
  <si>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</si>
  <si>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</si>
  <si>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</si>
  <si>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</si>
  <si>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</si>
  <si>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</si>
  <si>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</si>
  <si>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</si>
  <si>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</si>
  <si>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</si>
  <si>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</si>
  <si>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</si>
  <si>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</si>
  <si>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</si>
  <si>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</si>
  <si>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</si>
  <si>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</si>
  <si>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</si>
  <si>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</si>
  <si>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</si>
  <si>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</si>
  <si>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</si>
  <si>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</si>
  <si>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</si>
  <si>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</si>
  <si>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</si>
  <si>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</si>
  <si>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</si>
  <si>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</si>
  <si>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</si>
  <si>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</si>
  <si>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</si>
  <si>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</si>
  <si>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</si>
  <si>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</si>
  <si>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</si>
  <si>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</si>
  <si>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</si>
  <si>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</si>
  <si>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</si>
  <si>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</si>
  <si>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</si>
  <si>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</si>
  <si>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</si>
  <si>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</si>
  <si>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</si>
  <si>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</si>
  <si>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</si>
  <si>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</si>
  <si>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</si>
  <si>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</si>
  <si>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</si>
  <si>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</si>
  <si>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</si>
  <si>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</si>
  <si>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</si>
  <si>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</si>
  <si>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</si>
  <si>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</si>
  <si>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</si>
  <si>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</si>
  <si>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</si>
  <si>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</si>
  <si>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</si>
  <si>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</si>
  <si>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</si>
  <si>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</si>
  <si>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</si>
  <si>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</si>
  <si>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</si>
  <si>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</si>
  <si>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</si>
  <si>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</si>
  <si>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</si>
  <si>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</si>
  <si>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</si>
  <si>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</si>
  <si>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</si>
  <si>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</si>
  <si>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</si>
  <si>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</si>
  <si>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</si>
  <si>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</si>
  <si>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</si>
  <si>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</si>
  <si>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</si>
  <si>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</si>
  <si>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</si>
  <si>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</si>
  <si>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</si>
  <si>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</si>
  <si>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</si>
  <si>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</si>
  <si>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</si>
  <si>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</si>
  <si>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</si>
  <si>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</si>
  <si>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</si>
  <si>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</si>
  <si>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</si>
  <si>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</si>
  <si>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</si>
  <si>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</si>
  <si>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</si>
  <si>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</si>
  <si>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</si>
  <si>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</si>
  <si>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</si>
  <si>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</si>
  <si>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</si>
  <si>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</si>
  <si>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</si>
  <si>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</si>
  <si>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</si>
  <si>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</si>
  <si>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</si>
  <si>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</si>
  <si>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</si>
  <si>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</si>
  <si>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</si>
  <si>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</si>
  <si>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</si>
  <si>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</si>
  <si>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</si>
  <si>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</si>
  <si>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</si>
  <si>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</si>
  <si>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</si>
  <si>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</si>
  <si>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</si>
  <si>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</si>
  <si>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</si>
  <si>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</si>
  <si>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</si>
  <si>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</si>
  <si>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</si>
  <si>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</si>
  <si>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</si>
  <si>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</si>
  <si>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</si>
  <si>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</si>
  <si>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</si>
  <si>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</si>
  <si>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</si>
  <si>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</si>
  <si>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</si>
  <si>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</si>
  <si>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</si>
  <si>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</si>
  <si>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</si>
  <si>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</si>
  <si>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</si>
  <si>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</si>
  <si>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</si>
  <si>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</si>
  <si>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</si>
  <si>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</si>
  <si>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</si>
  <si>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</si>
  <si>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</si>
  <si>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</si>
  <si>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</si>
  <si>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</si>
  <si>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</si>
  <si>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</si>
  <si>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</si>
  <si>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</si>
  <si>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</si>
  <si>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</si>
  <si>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</si>
  <si>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</si>
  <si>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</si>
  <si>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</si>
  <si>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</si>
  <si>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</si>
  <si>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</si>
  <si>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</si>
  <si>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</si>
  <si>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</si>
  <si>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</si>
  <si>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</si>
  <si>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</si>
  <si>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</si>
  <si>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</si>
  <si>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</si>
  <si>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</si>
  <si>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</si>
  <si>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</si>
  <si>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</si>
  <si>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</si>
  <si>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</si>
  <si>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</si>
  <si>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</si>
  <si>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</si>
  <si>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</si>
  <si>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</si>
  <si>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</si>
  <si>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</si>
  <si>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</si>
  <si>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</si>
  <si>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</si>
  <si>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</si>
  <si>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</si>
  <si>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</si>
  <si>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</si>
  <si>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</si>
  <si>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</si>
  <si>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</si>
  <si>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</si>
  <si>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</si>
  <si>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</si>
  <si>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</si>
  <si>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</si>
  <si>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</si>
  <si>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</si>
  <si>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</si>
  <si>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</si>
  <si>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</si>
  <si>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</si>
  <si>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</si>
  <si>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</si>
  <si>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</si>
  <si>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</si>
  <si>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</si>
  <si>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</si>
  <si>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</si>
  <si>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</si>
  <si>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</si>
  <si>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</si>
  <si>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</si>
  <si>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</si>
  <si>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</si>
  <si>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</si>
  <si>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</si>
  <si>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</si>
  <si>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</si>
  <si>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</si>
  <si>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</si>
  <si>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</si>
  <si>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</si>
  <si>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</si>
  <si>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</si>
  <si>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</si>
  <si>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</si>
  <si>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</si>
  <si>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</si>
  <si>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</si>
  <si>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</si>
  <si>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</si>
  <si>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</si>
  <si>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</si>
  <si>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</si>
  <si>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</si>
  <si>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</si>
  <si>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</si>
  <si>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</si>
  <si>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</si>
  <si>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</si>
  <si>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</si>
  <si>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</si>
  <si>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</si>
  <si>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</si>
  <si>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</si>
  <si>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</si>
  <si>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</si>
  <si>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</si>
  <si>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</si>
  <si>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</si>
  <si>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</si>
  <si>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</si>
  <si>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</si>
  <si>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</si>
  <si>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</si>
  <si>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</si>
  <si>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</si>
  <si>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</si>
  <si>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</si>
  <si>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</si>
  <si>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</si>
  <si>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</si>
  <si>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</si>
  <si>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</si>
  <si>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</si>
  <si>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</si>
  <si>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</si>
  <si>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</si>
  <si>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</si>
  <si>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</si>
  <si>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</si>
  <si>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</si>
  <si>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</si>
  <si>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</si>
  <si>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</si>
  <si>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</si>
  <si>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</si>
  <si>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</si>
  <si>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</si>
  <si>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</si>
  <si>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</si>
  <si>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</si>
  <si>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</si>
  <si>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</si>
  <si>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</si>
  <si>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</si>
  <si>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</si>
  <si>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</si>
  <si>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</si>
  <si>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</si>
  <si>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</si>
  <si>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</si>
  <si>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</si>
  <si>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</si>
  <si>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</si>
  <si>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</si>
  <si>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</si>
  <si>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</si>
  <si>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</si>
  <si>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</si>
  <si>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</si>
  <si>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</si>
  <si>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</si>
  <si>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</si>
  <si>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</si>
  <si>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</si>
  <si>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</si>
  <si>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</si>
  <si>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</si>
  <si>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</si>
  <si>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</si>
  <si>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</si>
  <si>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</si>
  <si>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</si>
  <si>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</si>
  <si>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</si>
  <si>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</si>
  <si>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</si>
  <si>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</si>
  <si>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</si>
  <si>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</si>
  <si>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</si>
  <si>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</si>
  <si>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</si>
  <si>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</si>
  <si>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</si>
  <si>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</si>
  <si>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</si>
  <si>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</si>
  <si>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</si>
  <si>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</si>
  <si>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</si>
  <si>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</si>
  <si>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</si>
  <si>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</si>
  <si>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</si>
  <si>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</si>
  <si>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</si>
  <si>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</si>
  <si>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</si>
  <si>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</si>
  <si>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</si>
  <si>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</si>
  <si>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</si>
  <si>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</si>
  <si>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</si>
  <si>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</si>
  <si>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</si>
  <si>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</si>
  <si>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</si>
  <si>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</si>
  <si>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</si>
  <si>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</si>
  <si>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</si>
  <si>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</si>
  <si>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</si>
  <si>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</si>
  <si>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</si>
  <si>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</si>
  <si>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</si>
  <si>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</si>
  <si>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</si>
  <si>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</si>
  <si>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</si>
  <si>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</si>
  <si>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</si>
  <si>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</si>
  <si>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</si>
  <si>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</si>
  <si>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</si>
  <si>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</si>
  <si>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</si>
  <si>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</si>
  <si>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</si>
  <si>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</si>
  <si>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</si>
  <si>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</si>
  <si>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</si>
  <si>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</si>
  <si>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</si>
  <si>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</si>
  <si>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</si>
  <si>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</si>
  <si>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</si>
  <si>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</si>
  <si>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</si>
  <si>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</si>
  <si>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</si>
  <si>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</si>
  <si>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</si>
  <si>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</si>
  <si>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</si>
  <si>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</si>
  <si>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</si>
  <si>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</si>
  <si>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</si>
  <si>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</si>
  <si>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</si>
  <si>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</si>
  <si>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</si>
  <si>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</si>
  <si>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</si>
  <si>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</si>
  <si>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</si>
  <si>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</si>
  <si>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</si>
  <si>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</si>
  <si>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</si>
  <si>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</si>
  <si>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</si>
  <si>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</si>
  <si>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</si>
  <si>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</si>
  <si>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</si>
  <si>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</si>
  <si>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</si>
  <si>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</si>
  <si>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</si>
  <si>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</si>
  <si>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</si>
  <si>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</si>
  <si>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</si>
  <si>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</si>
  <si>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</si>
  <si>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</si>
  <si>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</si>
  <si>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</si>
  <si>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</si>
  <si>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</si>
  <si>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</si>
  <si>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</si>
  <si>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</si>
  <si>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</si>
  <si>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</si>
  <si>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</si>
  <si>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</si>
  <si>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</si>
  <si>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</si>
  <si>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</si>
  <si>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</si>
  <si>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</si>
  <si>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</si>
  <si>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</si>
  <si>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</si>
  <si>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</si>
  <si>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</si>
  <si>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</si>
  <si>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</si>
  <si>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</si>
  <si>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</si>
  <si>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</si>
  <si>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</si>
  <si>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</si>
  <si>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</si>
  <si>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</si>
  <si>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</si>
  <si>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</si>
  <si>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</si>
  <si>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</si>
  <si>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</si>
  <si>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</si>
  <si>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</si>
  <si>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</si>
  <si>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</si>
  <si>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</si>
  <si>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</si>
  <si>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</si>
  <si>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</si>
  <si>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</si>
  <si>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</si>
  <si>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</si>
  <si>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</si>
  <si>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</si>
  <si>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</si>
  <si>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</si>
  <si>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</si>
  <si>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</si>
  <si>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</si>
  <si>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</si>
  <si>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</si>
  <si>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</si>
  <si>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</si>
  <si>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</si>
  <si>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</si>
  <si>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</si>
  <si>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</si>
  <si>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</si>
  <si>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</si>
  <si>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</si>
  <si>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</si>
  <si>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</si>
  <si>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</si>
  <si>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</si>
  <si>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</si>
  <si>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</si>
  <si>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</si>
  <si>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</si>
  <si>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</si>
  <si>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</si>
  <si>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</si>
  <si>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</si>
  <si>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</si>
  <si>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</si>
  <si>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</si>
  <si>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</si>
  <si>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</si>
  <si>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</si>
  <si>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</si>
  <si>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</si>
  <si>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</si>
  <si>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</si>
  <si>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</si>
  <si>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</si>
  <si>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</si>
  <si>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</si>
  <si>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</si>
  <si>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</si>
  <si>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</si>
  <si>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</si>
  <si>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</si>
  <si>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</si>
  <si>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</si>
  <si>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</si>
  <si>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</si>
  <si>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</si>
  <si>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</si>
  <si>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</si>
  <si>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</si>
  <si>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</si>
  <si>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</si>
  <si>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</si>
  <si>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</si>
  <si>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</si>
  <si>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</si>
  <si>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</si>
  <si>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</si>
  <si>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</si>
  <si>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</si>
  <si>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</si>
  <si>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</si>
  <si>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</si>
  <si>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</si>
  <si>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</si>
  <si>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</si>
  <si>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</si>
  <si>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</si>
  <si>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</si>
  <si>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</si>
  <si>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</si>
  <si>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</si>
  <si>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</si>
  <si>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</si>
  <si>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</si>
  <si>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</si>
  <si>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</si>
  <si>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</si>
  <si>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</si>
  <si>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</si>
  <si>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</si>
  <si>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</si>
  <si>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</si>
  <si>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</si>
  <si>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</si>
  <si>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</si>
  <si>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</si>
  <si>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</si>
  <si>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</si>
  <si>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</si>
  <si>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</si>
  <si>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</si>
  <si>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</si>
  <si>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</si>
  <si>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</si>
  <si>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</si>
  <si>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</si>
  <si>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</si>
  <si>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</si>
  <si>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</si>
  <si>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</si>
  <si>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</si>
  <si>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</si>
  <si>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</si>
  <si>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</si>
  <si>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</si>
  <si>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</si>
  <si>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</si>
  <si>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</si>
  <si>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</si>
  <si>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</si>
  <si>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</si>
  <si>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</si>
  <si>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</si>
  <si>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</si>
  <si>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</si>
  <si>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</si>
  <si>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</si>
  <si>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</si>
  <si>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</si>
  <si>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</si>
  <si>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</si>
  <si>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</si>
  <si>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</si>
  <si>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</si>
  <si>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</si>
  <si>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</si>
  <si>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</si>
  <si>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</si>
  <si>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</si>
  <si>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</si>
  <si>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</si>
  <si>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</si>
  <si>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</si>
  <si>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</si>
  <si>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</si>
  <si>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</si>
  <si>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</si>
  <si>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</si>
  <si>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</si>
  <si>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</si>
  <si>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</si>
  <si>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</si>
  <si>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</si>
  <si>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</si>
  <si>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</si>
  <si>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</si>
  <si>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</si>
  <si>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</si>
  <si>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</si>
  <si>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</si>
  <si>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</si>
  <si>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</si>
  <si>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</si>
  <si>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</si>
  <si>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</si>
  <si>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</si>
  <si>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</si>
  <si>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</si>
  <si>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</si>
  <si>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</si>
  <si>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</si>
  <si>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</si>
  <si>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</si>
  <si>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</si>
  <si>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</si>
  <si>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</si>
  <si>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</si>
  <si>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</si>
  <si>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</si>
  <si>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</si>
  <si>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</si>
  <si>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</si>
  <si>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</si>
  <si>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</si>
  <si>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</si>
  <si>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</si>
  <si>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</si>
  <si>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</si>
  <si>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</si>
  <si>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</si>
  <si>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</si>
  <si>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</si>
  <si>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</si>
  <si>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</si>
  <si>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</si>
  <si>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</si>
  <si>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</si>
  <si>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</si>
  <si>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</si>
  <si>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</si>
  <si>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</si>
  <si>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</si>
  <si>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</si>
  <si>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</si>
  <si>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</si>
  <si>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</si>
  <si>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</si>
  <si>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</si>
  <si>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</si>
  <si>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</si>
  <si>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</si>
  <si>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</si>
  <si>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</si>
  <si>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</si>
  <si>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</si>
  <si>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</si>
  <si>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</si>
  <si>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</si>
  <si>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</si>
  <si>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</si>
  <si>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</si>
  <si>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</si>
  <si>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</si>
  <si>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</si>
  <si>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</si>
  <si>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</si>
  <si>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</si>
  <si>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</si>
  <si>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</si>
  <si>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</si>
  <si>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</si>
  <si>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</si>
  <si>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</si>
  <si>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</si>
  <si>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</si>
  <si>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</si>
  <si>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</si>
  <si>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</si>
  <si>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</si>
  <si>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</si>
  <si>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</si>
  <si>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</si>
  <si>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</si>
  <si>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</si>
  <si>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</si>
  <si>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</si>
  <si>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</si>
  <si>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</si>
  <si>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</si>
  <si>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</si>
  <si>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</si>
  <si>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</si>
  <si>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</si>
  <si>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</si>
  <si>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</si>
  <si>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</si>
  <si>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</si>
  <si>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</si>
  <si>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</si>
  <si>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</si>
  <si>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</si>
  <si>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</si>
  <si>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</si>
  <si>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</si>
  <si>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</si>
  <si>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</si>
  <si>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</si>
  <si>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</si>
  <si>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</si>
  <si>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</si>
  <si>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</si>
  <si>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</si>
  <si>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</si>
  <si>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</si>
  <si>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</si>
  <si>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</si>
  <si>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</si>
  <si>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</si>
  <si>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</si>
  <si>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</si>
  <si>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</si>
  <si>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</si>
  <si>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</si>
  <si>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</si>
  <si>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</si>
  <si>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</si>
  <si>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</si>
  <si>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</si>
  <si>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</si>
  <si>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</si>
  <si>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</si>
  <si>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</si>
  <si>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</si>
  <si>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</si>
  <si>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</si>
  <si>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</si>
  <si>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</si>
  <si>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</si>
  <si>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</si>
  <si>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</si>
  <si>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</si>
  <si>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</si>
  <si>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</si>
  <si>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</si>
  <si>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</si>
  <si>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</si>
  <si>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</si>
  <si>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</si>
  <si>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</si>
  <si>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</si>
  <si>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</si>
  <si>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</si>
  <si>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</si>
  <si>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</si>
  <si>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</si>
  <si>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</si>
  <si>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</si>
  <si>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</si>
  <si>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</si>
  <si>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</si>
  <si>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</si>
  <si>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</si>
  <si>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</si>
  <si>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</si>
  <si>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</si>
  <si>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</si>
  <si>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</si>
  <si>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</si>
  <si>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</si>
  <si>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</si>
  <si>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</si>
  <si>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</si>
  <si>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</si>
  <si>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</si>
  <si>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</si>
  <si>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</si>
  <si>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</si>
  <si>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</si>
  <si>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</si>
  <si>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</si>
  <si>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</si>
  <si>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</si>
  <si>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</si>
  <si>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</si>
  <si>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</si>
  <si>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</si>
  <si>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</si>
  <si>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</si>
  <si>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</si>
  <si>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</si>
  <si>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</si>
  <si>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</si>
  <si>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</si>
  <si>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</si>
  <si>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</si>
  <si>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</si>
  <si>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</si>
  <si>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</si>
  <si>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</si>
  <si>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</si>
  <si>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</si>
  <si>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</si>
  <si>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</si>
  <si>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</si>
  <si>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</si>
  <si>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</si>
  <si>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</si>
  <si>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</si>
  <si>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</si>
  <si>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</si>
  <si>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</si>
  <si>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</si>
  <si>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</si>
  <si>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</si>
  <si>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</si>
  <si>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</si>
  <si>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</si>
  <si>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</si>
  <si>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</si>
  <si>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</si>
  <si>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</si>
  <si>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</si>
  <si>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</si>
  <si>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</si>
  <si>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</si>
  <si>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</si>
  <si>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</si>
  <si>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</si>
  <si>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</si>
  <si>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</si>
  <si>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</si>
  <si>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</si>
  <si>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</si>
  <si>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</si>
  <si>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</si>
  <si>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</si>
  <si>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</si>
  <si>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</si>
  <si>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</si>
  <si>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</si>
  <si>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</si>
  <si>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</si>
  <si>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</si>
  <si>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</si>
  <si>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</si>
  <si>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</si>
  <si>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</si>
  <si>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</si>
  <si>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</si>
  <si>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</si>
  <si>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</si>
  <si>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</si>
  <si>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</si>
  <si>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</si>
  <si>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</si>
  <si>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</si>
  <si>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</si>
  <si>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</si>
  <si>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</si>
  <si>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</si>
  <si>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</si>
  <si>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</si>
  <si>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</si>
  <si>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</si>
  <si>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</si>
  <si>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</si>
  <si>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</si>
  <si>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</si>
  <si>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</si>
  <si>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</si>
  <si>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</si>
  <si>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</si>
  <si>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</si>
  <si>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</si>
  <si>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</si>
  <si>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</si>
  <si>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</si>
  <si>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</si>
  <si>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</si>
  <si>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</si>
  <si>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</si>
  <si>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</si>
  <si>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</si>
  <si>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</si>
  <si>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</si>
  <si>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</si>
  <si>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</si>
  <si>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</si>
  <si>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</si>
  <si>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</si>
  <si>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</si>
  <si>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</si>
  <si>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</si>
  <si>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</si>
  <si>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</si>
  <si>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</si>
  <si>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</si>
  <si>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</si>
  <si>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</si>
  <si>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</si>
  <si>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</si>
  <si>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</si>
  <si>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</si>
  <si>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</si>
  <si>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</si>
  <si>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</si>
  <si>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</si>
  <si>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</si>
  <si>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</si>
  <si>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</si>
  <si>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</si>
  <si>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</si>
  <si>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</si>
  <si>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</si>
  <si>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</si>
  <si>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</si>
  <si>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</si>
  <si>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</si>
  <si>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</si>
  <si>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</si>
  <si>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</si>
  <si>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</si>
  <si>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</si>
  <si>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</si>
  <si>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</si>
  <si>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</si>
  <si>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</si>
  <si>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</si>
  <si>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</si>
  <si>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</si>
  <si>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</si>
  <si>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</si>
  <si>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</si>
  <si>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</si>
  <si>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</si>
  <si>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</si>
  <si>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</si>
  <si>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</si>
  <si>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</si>
  <si>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</si>
  <si>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</si>
  <si>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</si>
  <si>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</si>
  <si>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</si>
  <si>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</si>
  <si>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</si>
  <si>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</si>
  <si>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</si>
  <si>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</si>
  <si>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</si>
  <si>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</si>
  <si>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</si>
  <si>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</si>
  <si>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</si>
  <si>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</si>
  <si>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</si>
  <si>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</si>
  <si>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</si>
  <si>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</si>
  <si>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</si>
  <si>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</si>
  <si>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</si>
  <si>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</si>
  <si>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</si>
  <si>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</si>
  <si>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</si>
  <si>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</si>
  <si>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</si>
  <si>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</si>
  <si>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</si>
  <si>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</si>
  <si>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</si>
  <si>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</si>
  <si>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</si>
  <si>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</si>
  <si>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</si>
  <si>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</si>
  <si>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</si>
  <si>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</si>
  <si>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</si>
  <si>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</si>
  <si>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</si>
  <si>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</si>
  <si>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</si>
  <si>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</si>
  <si>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</si>
  <si>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</si>
  <si>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</si>
  <si>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</si>
  <si>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</si>
  <si>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</si>
  <si>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</si>
  <si>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</si>
  <si>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</si>
  <si>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</si>
  <si>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</si>
  <si>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</si>
  <si>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</si>
  <si>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</si>
  <si>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</si>
  <si>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</si>
  <si>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</si>
  <si>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</si>
  <si>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</si>
  <si>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</si>
  <si>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</si>
  <si>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</si>
  <si>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</si>
  <si>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</si>
  <si>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</si>
  <si>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</si>
  <si>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</si>
  <si>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</si>
  <si>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</si>
  <si>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</si>
  <si>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</si>
  <si>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</si>
  <si>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</si>
  <si>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</si>
  <si>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</si>
  <si>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</si>
  <si>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</si>
  <si>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</si>
  <si>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</si>
  <si>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</si>
  <si>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</si>
  <si>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</si>
  <si>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</si>
  <si>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</si>
  <si>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</si>
  <si>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</si>
  <si>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</si>
  <si>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</si>
  <si>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</si>
  <si>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</si>
  <si>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</si>
  <si>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</si>
  <si>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</si>
  <si>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</si>
  <si>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</si>
  <si>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</si>
  <si>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</si>
  <si>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</si>
  <si>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</si>
  <si>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</si>
  <si>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</si>
  <si>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</si>
  <si>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</si>
  <si>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</si>
  <si>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</si>
  <si>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</si>
  <si>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</si>
  <si>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</si>
  <si>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</si>
  <si>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</si>
  <si>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</si>
  <si>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</si>
  <si>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</si>
  <si>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</si>
  <si>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</si>
  <si>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</si>
  <si>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</si>
  <si>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</si>
  <si>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</si>
  <si>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</si>
  <si>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</si>
  <si>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</si>
  <si>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</si>
  <si>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</si>
  <si>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</si>
  <si>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</si>
  <si>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</si>
  <si>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</si>
  <si>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</si>
  <si>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</si>
  <si>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</si>
  <si>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</si>
  <si>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</si>
  <si>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</si>
  <si>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</si>
  <si>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</si>
  <si>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</si>
  <si>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</si>
  <si>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</si>
  <si>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</si>
  <si>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</si>
  <si>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</si>
  <si>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</si>
  <si>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</si>
  <si>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</si>
  <si>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</si>
  <si>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</si>
  <si>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</si>
  <si>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</si>
  <si>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</si>
  <si>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</si>
  <si>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</si>
  <si>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</si>
  <si>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</si>
  <si>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</si>
  <si>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</si>
  <si>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</si>
  <si>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</si>
  <si>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</si>
  <si>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</si>
  <si>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</si>
  <si>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</si>
  <si>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</si>
  <si>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</si>
  <si>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</si>
  <si>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</si>
  <si>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</si>
  <si>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</si>
  <si>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</si>
  <si>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</si>
  <si>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</si>
  <si>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</si>
  <si>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</si>
  <si>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</si>
  <si>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</si>
  <si>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</si>
  <si>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</si>
  <si>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</si>
  <si>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</si>
  <si>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</si>
  <si>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</si>
  <si>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</si>
  <si>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</si>
  <si>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</si>
  <si>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</si>
  <si>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</si>
  <si>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</si>
  <si>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</si>
  <si>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</si>
  <si>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</si>
  <si>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</si>
  <si>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</si>
  <si>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</si>
  <si>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</si>
  <si>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</si>
  <si>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</si>
  <si>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</si>
  <si>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</si>
  <si>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</si>
  <si>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</si>
  <si>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</si>
  <si>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</si>
  <si>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</si>
  <si>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</si>
  <si>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</si>
  <si>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</si>
  <si>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</si>
  <si>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</si>
  <si>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</si>
  <si>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</si>
  <si>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</si>
  <si>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</si>
  <si>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</si>
  <si>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</si>
  <si>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</si>
  <si>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</si>
  <si>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</si>
  <si>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</si>
  <si>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</si>
  <si>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</si>
  <si>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</si>
  <si>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</si>
  <si>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</si>
  <si>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</si>
  <si>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</si>
  <si>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</si>
  <si>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</si>
  <si>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</si>
  <si>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</si>
  <si>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</si>
  <si>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</si>
  <si>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</si>
  <si>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</si>
  <si>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</si>
  <si>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</si>
  <si>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</si>
  <si>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</si>
  <si>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</si>
  <si>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</si>
  <si>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</si>
  <si>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</si>
  <si>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</si>
  <si>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</si>
  <si>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</si>
  <si>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</si>
  <si>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</si>
  <si>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</si>
  <si>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</si>
  <si>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</si>
  <si>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</si>
  <si>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</si>
  <si>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</si>
  <si>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</si>
  <si>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</si>
  <si>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</si>
  <si>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</si>
  <si>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</si>
  <si>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</si>
  <si>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</si>
  <si>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</si>
  <si>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</si>
  <si>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</si>
  <si>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</si>
  <si>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</si>
  <si>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</si>
  <si>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</si>
  <si>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</si>
  <si>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</si>
  <si>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</si>
  <si>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</si>
  <si>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</si>
  <si>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</si>
  <si>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</si>
  <si>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</si>
  <si>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</si>
  <si>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</si>
  <si>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</si>
  <si>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</si>
  <si>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</si>
  <si>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</si>
  <si>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</si>
  <si>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</si>
  <si>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</si>
  <si>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</si>
  <si>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</si>
  <si>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</si>
  <si>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</si>
  <si>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</si>
  <si>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</si>
  <si>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</si>
  <si>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</si>
  <si>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</si>
  <si>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</si>
  <si>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</si>
  <si>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</si>
  <si>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</si>
  <si>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</si>
  <si>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</si>
  <si>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</si>
  <si>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</si>
  <si>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</si>
  <si>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</si>
  <si>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</si>
  <si>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</si>
  <si>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</si>
  <si>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</si>
  <si>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</si>
  <si>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</si>
  <si>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</si>
  <si>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</si>
  <si>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</si>
  <si>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</si>
  <si>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</si>
  <si>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</si>
  <si>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</si>
  <si>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</si>
  <si>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</si>
  <si>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</si>
  <si>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</si>
  <si>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</si>
  <si>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</si>
  <si>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</si>
  <si>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</si>
  <si>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</si>
  <si>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</si>
  <si>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</si>
  <si>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</si>
  <si>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</si>
  <si>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</si>
  <si>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</si>
  <si>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</si>
  <si>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</si>
  <si>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</si>
  <si>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</si>
  <si>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</si>
  <si>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</si>
  <si>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</si>
  <si>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</si>
  <si>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</si>
  <si>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</si>
  <si>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</si>
  <si>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</si>
  <si>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</si>
  <si>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</si>
  <si>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</si>
  <si>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</si>
  <si>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</si>
  <si>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</si>
  <si>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</si>
  <si>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</si>
  <si>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</si>
  <si>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</si>
  <si>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</si>
  <si>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</si>
  <si>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</si>
  <si>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</si>
  <si>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</si>
  <si>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</si>
  <si>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</si>
  <si>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</si>
  <si>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</si>
  <si>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</si>
  <si>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</si>
  <si>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</si>
  <si>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</si>
  <si>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</si>
  <si>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</si>
  <si>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</si>
  <si>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</si>
  <si>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</si>
  <si>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</si>
  <si>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</si>
  <si>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</si>
  <si>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</si>
  <si>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</si>
  <si>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</si>
  <si>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</si>
  <si>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</si>
  <si>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</si>
  <si>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</si>
  <si>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</si>
  <si>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</si>
  <si>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</si>
  <si>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</si>
  <si>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</si>
  <si>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</si>
  <si>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</si>
  <si>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</si>
  <si>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</si>
  <si>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</si>
  <si>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</si>
  <si>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</si>
  <si>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</si>
  <si>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</si>
  <si>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</si>
  <si>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</si>
  <si>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</si>
  <si>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</si>
  <si>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</si>
  <si>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</si>
  <si>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</si>
  <si>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</si>
  <si>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</si>
  <si>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</si>
  <si>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</si>
  <si>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</si>
  <si>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</si>
  <si>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</si>
  <si>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</si>
  <si>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</si>
  <si>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</si>
  <si>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</si>
  <si>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</si>
  <si>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</si>
  <si>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</si>
  <si>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</si>
  <si>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</si>
  <si>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</si>
  <si>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</si>
  <si>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</si>
  <si>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</si>
  <si>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</si>
  <si>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</si>
  <si>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</si>
  <si>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</si>
  <si>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</si>
  <si>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</si>
  <si>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</si>
  <si>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</si>
  <si>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</si>
  <si>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</si>
  <si>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</si>
  <si>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</si>
  <si>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</si>
  <si>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</si>
  <si>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</si>
  <si>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</si>
  <si>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</si>
  <si>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</si>
  <si>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</si>
  <si>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</si>
  <si>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</si>
  <si>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</si>
  <si>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</si>
  <si>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</si>
  <si>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</si>
  <si>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</si>
  <si>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</si>
  <si>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</si>
  <si>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</si>
  <si>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</si>
  <si>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</si>
  <si>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</si>
  <si>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</si>
  <si>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</si>
  <si>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</si>
  <si>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</si>
  <si>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</si>
  <si>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</si>
  <si>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</si>
  <si>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</si>
  <si>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</si>
  <si>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</si>
  <si>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</si>
  <si>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</si>
  <si>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</si>
  <si>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</si>
  <si>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</si>
  <si>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</si>
  <si>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</si>
  <si>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</si>
  <si>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</si>
  <si>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</si>
  <si>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</si>
  <si>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</si>
  <si>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</si>
  <si>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</si>
  <si>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</si>
  <si>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</si>
  <si>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</si>
  <si>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</si>
  <si>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</si>
  <si>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</si>
  <si>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</si>
  <si>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</si>
  <si>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</si>
  <si>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</si>
  <si>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</si>
  <si>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</si>
  <si>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</si>
  <si>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</si>
  <si>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</si>
  <si>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</si>
  <si>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</si>
  <si>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</si>
  <si>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</si>
  <si>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</si>
  <si>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</si>
  <si>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</si>
  <si>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</si>
  <si>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</si>
  <si>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</si>
  <si>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</si>
  <si>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</si>
  <si>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</si>
  <si>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</si>
  <si>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</si>
  <si>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</si>
  <si>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</si>
  <si>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</si>
  <si>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</si>
  <si>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</si>
  <si>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</si>
  <si>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</si>
  <si>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</si>
  <si>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</si>
  <si>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</si>
  <si>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</si>
  <si>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</si>
  <si>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</si>
  <si>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</si>
  <si>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</si>
  <si>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</si>
  <si>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</si>
  <si>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</si>
  <si>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</si>
  <si>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</si>
  <si>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</si>
  <si>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</si>
  <si>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</si>
  <si>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</si>
  <si>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</si>
  <si>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</si>
  <si>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</si>
  <si>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</si>
  <si>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</si>
  <si>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</si>
  <si>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</si>
  <si>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</si>
  <si>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</si>
  <si>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</si>
  <si>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</si>
  <si>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</si>
  <si>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</si>
  <si>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</si>
  <si>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</si>
  <si>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</si>
  <si>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</si>
  <si>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</si>
  <si>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</si>
  <si>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</si>
  <si>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</si>
  <si>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</si>
  <si>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</si>
  <si>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</si>
  <si>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</si>
  <si>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</si>
  <si>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</si>
  <si>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</si>
  <si>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</si>
  <si>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</si>
  <si>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</si>
  <si>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</si>
  <si>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</si>
  <si>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</si>
  <si>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</si>
  <si>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</si>
  <si>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</si>
  <si>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</si>
  <si>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</si>
  <si>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</si>
  <si>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</si>
  <si>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</si>
  <si>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</si>
  <si>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</si>
  <si>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</si>
  <si>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</si>
  <si>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</si>
  <si>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</si>
  <si>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</si>
  <si>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</si>
  <si>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</si>
  <si>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</si>
  <si>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</si>
  <si>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</si>
  <si>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</si>
  <si>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</si>
  <si>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</si>
  <si>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</si>
  <si>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</si>
  <si>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</si>
  <si>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</si>
  <si>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</si>
  <si>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</si>
  <si>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</si>
  <si>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</si>
  <si>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</si>
  <si>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</si>
  <si>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</si>
  <si>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</si>
  <si>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</si>
  <si>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</si>
  <si>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</si>
  <si>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</si>
  <si>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</si>
  <si>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</si>
  <si>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</si>
  <si>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</si>
  <si>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</si>
  <si>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</si>
  <si>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</si>
  <si>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</si>
  <si>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</si>
  <si>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</si>
  <si>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</si>
  <si>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</si>
  <si>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</si>
  <si>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</si>
  <si>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</si>
  <si>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</si>
  <si>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</si>
  <si>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</si>
  <si>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</si>
  <si>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</si>
  <si>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</si>
  <si>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</si>
  <si>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</si>
  <si>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</si>
  <si>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</si>
  <si>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</si>
  <si>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</si>
  <si>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</si>
  <si>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</si>
  <si>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</si>
  <si>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</si>
  <si>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</si>
  <si>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</si>
  <si>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</si>
  <si>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</si>
  <si>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</si>
  <si>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</si>
  <si>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</si>
  <si>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</si>
  <si>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</si>
  <si>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</si>
  <si>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</si>
  <si>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</si>
  <si>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</si>
  <si>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</si>
  <si>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</si>
  <si>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</si>
  <si>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</si>
  <si>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</si>
  <si>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</si>
  <si>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</si>
  <si>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</si>
  <si>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</si>
  <si>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</si>
  <si>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</si>
  <si>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</si>
  <si>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</si>
  <si>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</si>
  <si>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</si>
  <si>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</si>
  <si>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</si>
  <si>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</si>
  <si>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</si>
  <si>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</si>
  <si>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</si>
  <si>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</si>
  <si>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</si>
  <si>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</si>
  <si>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</si>
  <si>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</si>
  <si>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</si>
  <si>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</si>
  <si>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</si>
  <si>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</si>
  <si>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</si>
  <si>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</si>
  <si>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</si>
  <si>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</si>
  <si>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</si>
  <si>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</si>
  <si>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</si>
  <si>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</si>
  <si>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</si>
  <si>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</si>
  <si>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</si>
  <si>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</si>
  <si>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</si>
  <si>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</si>
  <si>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</si>
  <si>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</si>
  <si>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</si>
  <si>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</si>
  <si>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</si>
  <si>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</si>
  <si>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</si>
  <si>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</si>
  <si>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</si>
  <si>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</si>
  <si>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</si>
  <si>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</si>
  <si>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</si>
  <si>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</si>
  <si>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</si>
  <si>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</si>
  <si>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</si>
  <si>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</si>
  <si>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</si>
  <si>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</si>
  <si>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</si>
  <si>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</si>
  <si>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</si>
  <si>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</si>
  <si>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</si>
  <si>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</si>
  <si>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</si>
  <si>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</si>
  <si>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</si>
  <si>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</si>
  <si>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</si>
  <si>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</si>
  <si>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</si>
  <si>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</si>
  <si>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</si>
  <si>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</si>
  <si>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</si>
  <si>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</si>
  <si>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</si>
  <si>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</si>
  <si>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</si>
  <si>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</si>
  <si>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</si>
  <si>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</si>
  <si>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</si>
  <si>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</si>
  <si>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</si>
  <si>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</si>
  <si>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</si>
  <si>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</si>
  <si>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</si>
  <si>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</si>
  <si>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</si>
  <si>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</si>
  <si>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</si>
  <si>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</si>
  <si>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</si>
  <si>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</si>
  <si>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</si>
  <si>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</si>
  <si>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</si>
  <si>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</si>
  <si>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</si>
  <si>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</si>
  <si>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</si>
  <si>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</si>
  <si>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</si>
  <si>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</si>
  <si>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</si>
  <si>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</si>
  <si>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</si>
  <si>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</si>
  <si>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</si>
  <si>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</si>
  <si>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</si>
  <si>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</si>
  <si>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</si>
  <si>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</si>
  <si>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</si>
  <si>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</si>
  <si>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</si>
  <si>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</si>
  <si>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</si>
  <si>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</si>
  <si>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</si>
  <si>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</si>
  <si>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</si>
  <si>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</si>
  <si>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</si>
  <si>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</si>
  <si>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</si>
  <si>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</si>
  <si>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</si>
  <si>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</si>
  <si>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</si>
  <si>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</si>
  <si>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</si>
  <si>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</si>
  <si>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</si>
  <si>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</si>
  <si>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</si>
  <si>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</si>
  <si>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</si>
  <si>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</si>
  <si>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</si>
  <si>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</si>
  <si>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</si>
  <si>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</si>
  <si>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</si>
  <si>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</si>
  <si>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</si>
  <si>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</si>
  <si>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</si>
  <si>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</si>
  <si>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</si>
  <si>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</si>
  <si>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</si>
  <si>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</si>
  <si>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</si>
  <si>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</si>
  <si>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</si>
  <si>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</si>
  <si>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</si>
  <si>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</si>
  <si>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</si>
  <si>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</si>
  <si>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</si>
  <si>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</si>
  <si>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</si>
  <si>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</si>
  <si>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</si>
  <si>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</si>
  <si>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</si>
  <si>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</si>
  <si>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</si>
  <si>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</si>
  <si>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</si>
  <si>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</si>
  <si>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</si>
  <si>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</si>
  <si>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</si>
  <si>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</si>
  <si>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</si>
  <si>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</si>
  <si>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</si>
  <si>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</si>
  <si>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</si>
  <si>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</si>
  <si>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</si>
  <si>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</si>
  <si>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</si>
  <si>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</si>
  <si>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</si>
  <si>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</si>
  <si>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</si>
  <si>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</si>
  <si>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</si>
  <si>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</si>
  <si>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</si>
  <si>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</si>
  <si>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</si>
  <si>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</si>
  <si>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</si>
  <si>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</si>
  <si>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</si>
  <si>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</si>
  <si>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</si>
  <si>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</si>
  <si>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</si>
  <si>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</si>
  <si>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</si>
  <si>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</si>
  <si>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</si>
  <si>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</si>
  <si>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</si>
  <si>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</si>
  <si>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</si>
  <si>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</si>
  <si>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</si>
  <si>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</si>
  <si>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</si>
  <si>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</si>
  <si>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</si>
  <si>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</si>
  <si>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</si>
  <si>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</si>
  <si>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</si>
  <si>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</si>
  <si>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</si>
  <si>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</si>
  <si>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</si>
  <si>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</si>
  <si>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</si>
  <si>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</si>
  <si>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</si>
  <si>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</si>
  <si>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</si>
  <si>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</si>
  <si>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</si>
  <si>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</si>
  <si>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</si>
  <si>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</si>
  <si>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</si>
  <si>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</si>
  <si>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</si>
  <si>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</si>
  <si>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</si>
  <si>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</si>
  <si>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</si>
  <si>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</si>
  <si>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</si>
  <si>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</si>
  <si>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</si>
  <si>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</si>
  <si>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</si>
  <si>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</si>
  <si>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</si>
  <si>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</si>
  <si>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</si>
  <si>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</si>
  <si>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</si>
  <si>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</si>
  <si>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</si>
  <si>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</si>
  <si>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</si>
  <si>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</si>
  <si>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</si>
  <si>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</si>
  <si>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</si>
  <si>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</si>
  <si>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</si>
  <si>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</si>
  <si>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</si>
  <si>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</si>
  <si>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</si>
  <si>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</si>
  <si>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</si>
  <si>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</si>
  <si>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</si>
  <si>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</si>
  <si>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</si>
  <si>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</si>
  <si>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</si>
  <si>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</si>
  <si>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</si>
  <si>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</si>
  <si>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</si>
  <si>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</si>
  <si>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</si>
  <si>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</si>
  <si>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</si>
  <si>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</si>
  <si>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</si>
  <si>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</si>
  <si>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</si>
  <si>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</si>
  <si>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</si>
  <si>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</si>
  <si>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</si>
  <si>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</si>
  <si>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</si>
  <si>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</si>
  <si>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</si>
  <si>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</si>
  <si>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</si>
  <si>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</si>
  <si>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</si>
  <si>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</si>
  <si>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</si>
  <si>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</si>
  <si>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</si>
  <si>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</si>
  <si>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</si>
  <si>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</si>
  <si>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</si>
  <si>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</si>
  <si>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</si>
  <si>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</si>
  <si>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</si>
  <si>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</si>
  <si>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</si>
  <si>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</si>
  <si>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</si>
  <si>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</si>
  <si>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</si>
  <si>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</si>
  <si>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</si>
  <si>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</si>
  <si>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</si>
  <si>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</si>
  <si>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</si>
  <si>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</si>
  <si>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</si>
  <si>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</si>
  <si>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</si>
  <si>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</si>
  <si>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</si>
  <si>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</si>
  <si>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</si>
  <si>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</si>
  <si>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</si>
  <si>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</si>
  <si>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</si>
  <si>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</si>
  <si>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</si>
  <si>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</si>
  <si>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</si>
  <si>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</si>
  <si>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</si>
  <si>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</si>
  <si>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</si>
  <si>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</si>
  <si>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</si>
  <si>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</si>
  <si>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</si>
  <si>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</si>
  <si>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</si>
  <si>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</si>
  <si>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</si>
  <si>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</si>
  <si>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</si>
  <si>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</si>
  <si>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</si>
  <si>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</si>
  <si>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</si>
  <si>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</si>
  <si>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</si>
  <si>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</si>
  <si>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</si>
  <si>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</si>
  <si>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</si>
  <si>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</si>
  <si>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</si>
  <si>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</si>
  <si>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</si>
  <si>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</si>
  <si>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</si>
  <si>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</si>
  <si>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</si>
  <si>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</si>
  <si>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</si>
  <si>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</si>
  <si>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</si>
  <si>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</si>
  <si>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</si>
  <si>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</si>
  <si>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</si>
  <si>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</si>
  <si>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</si>
  <si>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</si>
  <si>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</si>
  <si>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</si>
  <si>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</si>
  <si>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</si>
  <si>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</si>
  <si>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</si>
  <si>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</si>
  <si>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</si>
  <si>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</si>
  <si>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</si>
  <si>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</si>
  <si>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</si>
  <si>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</si>
  <si>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</si>
  <si>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</si>
  <si>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</si>
  <si>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</si>
  <si>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</si>
  <si>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</si>
  <si>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</si>
  <si>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</si>
  <si>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</si>
  <si>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</si>
  <si>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</si>
  <si>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</si>
  <si>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</si>
  <si>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</si>
  <si>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</si>
  <si>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</si>
  <si>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</si>
  <si>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</si>
  <si>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</si>
  <si>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</si>
  <si>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</si>
  <si>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</si>
  <si>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</si>
  <si>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</si>
  <si>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</si>
  <si>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</si>
  <si>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</si>
  <si>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</si>
  <si>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</si>
  <si>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</si>
  <si>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</si>
  <si>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</si>
  <si>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</si>
  <si>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</si>
  <si>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</si>
  <si>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</si>
  <si>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</si>
  <si>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</si>
  <si>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</si>
  <si>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</si>
  <si>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</si>
  <si>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</si>
  <si>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</si>
  <si>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</si>
  <si>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</si>
  <si>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</si>
  <si>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</si>
  <si>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</si>
  <si>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</si>
  <si>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</si>
  <si>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</si>
  <si>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</si>
  <si>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</si>
  <si>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</si>
  <si>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</si>
  <si>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</si>
  <si>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</si>
  <si>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</si>
  <si>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</si>
  <si>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</si>
  <si>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</si>
  <si>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</si>
  <si>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</si>
  <si>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</si>
  <si>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</si>
  <si>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</si>
  <si>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</si>
  <si>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</si>
  <si>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</si>
  <si>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</si>
  <si>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</si>
  <si>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</si>
  <si>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</si>
  <si>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</si>
  <si>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</si>
  <si>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</si>
  <si>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</si>
  <si>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</si>
  <si>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</si>
  <si>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</si>
  <si>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</si>
  <si>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</si>
  <si>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</si>
  <si>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</si>
  <si>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</si>
  <si>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</si>
  <si>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</si>
  <si>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</si>
  <si>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</si>
  <si>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</si>
  <si>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</si>
  <si>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</si>
  <si>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</si>
  <si>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</si>
  <si>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</si>
  <si>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</si>
  <si>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</si>
  <si>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</si>
  <si>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</si>
  <si>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</si>
  <si>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</si>
  <si>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</si>
  <si>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</si>
  <si>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</si>
  <si>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</si>
  <si>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</si>
  <si>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</si>
  <si>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</si>
  <si>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</si>
  <si>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</si>
  <si>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</si>
  <si>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</si>
  <si>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</si>
  <si>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</si>
  <si>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</si>
  <si>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</si>
  <si>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</si>
  <si>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</si>
  <si>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</si>
  <si>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</si>
  <si>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</si>
  <si>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</si>
  <si>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</si>
  <si>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</si>
  <si>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</si>
  <si>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</si>
  <si>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</si>
  <si>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</si>
  <si>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</si>
  <si>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</si>
  <si>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</si>
  <si>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</si>
  <si>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</si>
  <si>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</si>
  <si>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</si>
  <si>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</si>
  <si>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</si>
  <si>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</si>
  <si>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</si>
  <si>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</si>
  <si>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</si>
  <si>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</si>
  <si>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</si>
  <si>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</si>
  <si>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</si>
  <si>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</si>
  <si>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</si>
  <si>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</si>
  <si>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</si>
  <si>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</si>
  <si>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</si>
  <si>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</si>
  <si>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</si>
  <si>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</si>
  <si>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</si>
  <si>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</si>
  <si>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</si>
  <si>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</si>
  <si>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</si>
  <si>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</si>
  <si>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</si>
  <si>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</si>
  <si>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</si>
  <si>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</si>
  <si>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</si>
  <si>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</si>
  <si>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</si>
  <si>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</si>
  <si>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</si>
  <si>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</si>
  <si>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</si>
  <si>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</si>
  <si>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</si>
  <si>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</si>
  <si>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</si>
  <si>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</si>
  <si>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</si>
  <si>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</si>
  <si>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</si>
  <si>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</si>
  <si>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</si>
  <si>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</si>
  <si>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</si>
  <si>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</si>
  <si>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</si>
  <si>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</si>
  <si>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</si>
  <si>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</si>
  <si>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</si>
  <si>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</si>
  <si>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</si>
  <si>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</si>
  <si>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</si>
  <si>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</si>
  <si>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</si>
  <si>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</si>
  <si>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</si>
  <si>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</si>
  <si>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</si>
  <si>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</si>
  <si>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</si>
  <si>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</si>
  <si>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</si>
  <si>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</si>
  <si>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</si>
  <si>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</si>
  <si>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</si>
  <si>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</si>
  <si>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</si>
  <si>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</si>
  <si>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</si>
  <si>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</si>
  <si>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</si>
  <si>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</si>
  <si>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</si>
  <si>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</si>
  <si>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</si>
  <si>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</si>
  <si>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</si>
  <si>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</si>
  <si>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</si>
  <si>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</si>
  <si>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</si>
  <si>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</si>
  <si>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</si>
  <si>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</si>
  <si>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</si>
  <si>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</si>
  <si>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</si>
  <si>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</si>
  <si>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</si>
  <si>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</si>
  <si>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</si>
  <si>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</si>
  <si>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</si>
  <si>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</si>
  <si>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</si>
  <si>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</si>
  <si>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</si>
  <si>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</si>
  <si>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</si>
  <si>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</si>
  <si>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</si>
  <si>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</si>
  <si>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</si>
  <si>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</si>
  <si>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</si>
  <si>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</si>
  <si>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</si>
  <si>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</si>
  <si>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</si>
  <si>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</si>
  <si>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</si>
  <si>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</si>
  <si>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</si>
  <si>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</si>
  <si>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</si>
  <si>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</si>
  <si>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</si>
  <si>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</si>
  <si>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</si>
  <si>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</si>
  <si>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</si>
  <si>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</si>
  <si>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</si>
  <si>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</si>
  <si>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</si>
  <si>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</si>
  <si>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</si>
  <si>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</si>
  <si>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</si>
  <si>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</si>
  <si>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</si>
  <si>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</si>
  <si>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</si>
  <si>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</si>
  <si>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</si>
  <si>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</si>
  <si>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</si>
  <si>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</si>
  <si>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</si>
  <si>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</si>
  <si>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</si>
  <si>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</si>
  <si>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</si>
  <si>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</si>
  <si>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</si>
  <si>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</si>
  <si>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</si>
  <si>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</si>
  <si>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</si>
  <si>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</si>
  <si>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</si>
  <si>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</si>
  <si>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</si>
  <si>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</si>
  <si>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</si>
  <si>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</si>
  <si>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</si>
  <si>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</si>
  <si>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</si>
  <si>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</si>
  <si>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</si>
  <si>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</si>
  <si>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</si>
  <si>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</si>
  <si>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</si>
  <si>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</si>
  <si>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</si>
  <si>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</si>
  <si>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</si>
  <si>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</si>
  <si>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</si>
  <si>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</si>
  <si>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</si>
  <si>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</si>
  <si>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</si>
  <si>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</si>
  <si>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</si>
  <si>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</si>
  <si>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</si>
  <si>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</si>
  <si>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</si>
  <si>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</si>
  <si>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</si>
  <si>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</si>
  <si>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</si>
  <si>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</si>
  <si>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</si>
  <si>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</si>
  <si>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</si>
  <si>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</si>
  <si>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</si>
  <si>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</si>
  <si>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</si>
  <si>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</si>
  <si>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</si>
  <si>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</si>
  <si>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</si>
  <si>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</si>
  <si>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</si>
  <si>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</si>
  <si>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</si>
  <si>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</si>
  <si>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</si>
  <si>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</si>
  <si>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</si>
  <si>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</si>
  <si>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</si>
  <si>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</si>
  <si>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</si>
  <si>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</si>
  <si>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</si>
  <si>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</si>
  <si>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</si>
  <si>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</si>
  <si>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</si>
  <si>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</si>
  <si>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</si>
  <si>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</si>
  <si>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</si>
  <si>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</si>
  <si>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</si>
  <si>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</si>
  <si>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</si>
  <si>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</si>
  <si>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</si>
  <si>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</si>
  <si>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</si>
  <si>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</si>
  <si>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</si>
  <si>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</si>
  <si>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</si>
  <si>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</si>
  <si>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</si>
  <si>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</si>
  <si>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</si>
  <si>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</si>
  <si>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</si>
  <si>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</si>
  <si>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</si>
  <si>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</si>
  <si>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</si>
  <si>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</si>
  <si>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</si>
  <si>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</si>
  <si>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</si>
  <si>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</si>
  <si>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</si>
  <si>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</si>
  <si>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</si>
  <si>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</si>
  <si>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</si>
  <si>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</si>
  <si>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</si>
  <si>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</si>
  <si>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</si>
  <si>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</si>
  <si>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</si>
  <si>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</si>
  <si>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</si>
  <si>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</si>
  <si>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</si>
  <si>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</si>
  <si>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</si>
  <si>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</si>
  <si>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</si>
  <si>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</si>
  <si>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</si>
  <si>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</si>
  <si>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</si>
  <si>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</si>
  <si>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</si>
  <si>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</si>
  <si>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</si>
  <si>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</si>
  <si>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</si>
  <si>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</si>
  <si>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</si>
  <si>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</si>
  <si>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</si>
  <si>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</si>
  <si>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</si>
  <si>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</si>
  <si>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</si>
  <si>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</si>
  <si>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</si>
  <si>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</si>
  <si>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</si>
  <si>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</si>
  <si>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</si>
  <si>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</si>
  <si>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</si>
  <si>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</si>
  <si>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</si>
  <si>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</si>
  <si>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</si>
  <si>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</si>
  <si>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</si>
  <si>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</si>
  <si>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</si>
  <si>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</si>
  <si>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</si>
  <si>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</si>
  <si>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</si>
  <si>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</si>
  <si>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</si>
  <si>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</si>
  <si>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</si>
  <si>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</si>
  <si>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</si>
  <si>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</si>
  <si>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</si>
  <si>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</si>
  <si>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</si>
  <si>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</si>
  <si>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</si>
  <si>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</si>
  <si>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</si>
  <si>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</si>
  <si>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</si>
  <si>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</si>
  <si>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</si>
  <si>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</si>
  <si>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</si>
  <si>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</si>
  <si>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</si>
  <si>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</si>
  <si>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</si>
  <si>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</si>
  <si>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</si>
  <si>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</si>
  <si>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</si>
  <si>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</si>
  <si>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</si>
  <si>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</si>
  <si>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</si>
  <si>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</si>
  <si>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</si>
  <si>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</si>
  <si>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</si>
  <si>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</si>
  <si>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</si>
  <si>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</si>
  <si>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</si>
  <si>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</si>
  <si>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</si>
  <si>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</si>
  <si>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</si>
  <si>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</si>
  <si>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</si>
  <si>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</si>
  <si>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</si>
  <si>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</si>
  <si>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</si>
  <si>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</si>
  <si>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</si>
  <si>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</si>
  <si>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</si>
  <si>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</si>
  <si>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</si>
  <si>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</si>
  <si>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</si>
  <si>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</si>
  <si>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</si>
  <si>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</si>
  <si>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</si>
  <si>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</si>
  <si>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</si>
  <si>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</si>
  <si>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</si>
  <si>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</si>
  <si>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</si>
  <si>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</si>
  <si>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</si>
  <si>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</si>
  <si>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</si>
  <si>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</si>
  <si>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</si>
  <si>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</si>
  <si>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</si>
  <si>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</si>
  <si>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</si>
  <si>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</si>
  <si>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</si>
  <si>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</si>
  <si>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</si>
  <si>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</si>
  <si>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</si>
  <si>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</si>
  <si>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</si>
  <si>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</si>
  <si>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</si>
  <si>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</si>
  <si>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</si>
  <si>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</si>
  <si>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</si>
  <si>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</si>
  <si>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</si>
  <si>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</si>
  <si>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</si>
  <si>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</si>
  <si>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</si>
  <si>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</si>
  <si>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</si>
  <si>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</si>
  <si>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</si>
  <si>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</si>
  <si>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</si>
  <si>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</si>
  <si>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</si>
  <si>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</si>
  <si>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</si>
  <si>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</si>
  <si>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</si>
  <si>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</si>
  <si>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</si>
  <si>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</si>
  <si>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</si>
  <si>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</si>
  <si>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</si>
  <si>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</si>
  <si>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</si>
  <si>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</si>
  <si>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</si>
  <si>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</si>
  <si>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</si>
  <si>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</si>
  <si>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</si>
  <si>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</si>
  <si>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</si>
  <si>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</si>
  <si>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</si>
  <si>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</si>
  <si>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</si>
  <si>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</si>
  <si>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</si>
  <si>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</si>
  <si>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</si>
  <si>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</si>
  <si>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</si>
  <si>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</si>
  <si>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</si>
  <si>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</si>
  <si>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</si>
  <si>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</si>
  <si>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</si>
  <si>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</si>
  <si>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</si>
  <si>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</si>
  <si>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</si>
  <si>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</si>
  <si>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</si>
  <si>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</si>
  <si>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</si>
  <si>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</si>
  <si>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</si>
  <si>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</si>
  <si>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</si>
  <si>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</si>
  <si>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</si>
  <si>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</si>
  <si>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</si>
  <si>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</si>
  <si>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</si>
  <si>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</si>
  <si>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</si>
  <si>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</si>
  <si>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</si>
  <si>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</si>
  <si>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</si>
  <si>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</si>
  <si>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</si>
  <si>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</si>
  <si>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</si>
  <si>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</si>
  <si>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</si>
  <si>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</si>
  <si>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</si>
  <si>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</si>
  <si>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</si>
  <si>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</si>
  <si>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</si>
  <si>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</si>
  <si>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</si>
  <si>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</si>
  <si>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</si>
  <si>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</si>
  <si>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</si>
  <si>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</si>
  <si>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</si>
  <si>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</si>
  <si>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</si>
  <si>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</si>
  <si>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</si>
  <si>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</si>
  <si>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</si>
  <si>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</si>
  <si>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</si>
  <si>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</si>
  <si>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</si>
  <si>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</si>
  <si>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</si>
  <si>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</si>
  <si>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</si>
  <si>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</si>
  <si>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</si>
  <si>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</si>
  <si>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</si>
  <si>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</si>
  <si>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</si>
  <si>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</si>
  <si>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</si>
  <si>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</si>
  <si>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</si>
  <si>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</si>
  <si>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</si>
  <si>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</si>
  <si>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</si>
  <si>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</si>
  <si>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</si>
  <si>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</si>
  <si>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</si>
  <si>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</si>
  <si>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</si>
  <si>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</si>
  <si>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</si>
  <si>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</si>
  <si>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</si>
  <si>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</si>
  <si>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</si>
  <si>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</si>
  <si>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</si>
  <si>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</si>
  <si>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</si>
  <si>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</si>
  <si>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</si>
  <si>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</si>
  <si>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</si>
  <si>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</si>
  <si>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</si>
  <si>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</si>
  <si>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</si>
  <si>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</si>
  <si>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</si>
  <si>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</si>
  <si>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</si>
  <si>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</si>
  <si>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</si>
  <si>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</si>
  <si>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</si>
  <si>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</si>
  <si>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</si>
  <si>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</si>
  <si>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</si>
  <si>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</si>
  <si>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</si>
  <si>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</si>
  <si>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</si>
  <si>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</si>
  <si>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</si>
  <si>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</si>
  <si>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</si>
  <si>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</si>
  <si>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</si>
  <si>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</si>
  <si>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</si>
  <si>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</si>
  <si>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</si>
  <si>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</si>
  <si>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</si>
  <si>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</si>
  <si>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</si>
  <si>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</si>
  <si>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</si>
  <si>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</si>
  <si>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</si>
  <si>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</si>
  <si>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</si>
  <si>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</si>
  <si>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</si>
  <si>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</si>
  <si>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</si>
  <si>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</si>
  <si>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</si>
  <si>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</si>
  <si>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</si>
  <si>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</si>
  <si>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</si>
  <si>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</si>
  <si>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</si>
  <si>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</si>
  <si>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</si>
  <si>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</si>
  <si>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</si>
  <si>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</si>
  <si>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</si>
  <si>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</si>
  <si>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</si>
  <si>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</si>
  <si>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</si>
  <si>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</si>
  <si>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</si>
  <si>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</si>
  <si>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</si>
  <si>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</si>
  <si>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</si>
  <si>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</si>
  <si>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</si>
  <si>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</si>
  <si>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</si>
  <si>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</si>
  <si>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</si>
  <si>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</si>
  <si>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</si>
  <si>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</si>
  <si>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</si>
  <si>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</si>
  <si>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</si>
  <si>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</si>
  <si>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</si>
  <si>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</si>
  <si>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</si>
  <si>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</si>
  <si>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</si>
  <si>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</si>
  <si>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</si>
  <si>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</si>
  <si>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</si>
  <si>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</si>
  <si>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</si>
  <si>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</si>
  <si>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</si>
  <si>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</si>
  <si>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</si>
  <si>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</si>
  <si>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</si>
  <si>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</si>
  <si>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</si>
  <si>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</si>
  <si>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</si>
  <si>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</si>
  <si>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</si>
  <si>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</si>
  <si>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</si>
  <si>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</si>
  <si>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</si>
  <si>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</si>
  <si>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</si>
  <si>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</si>
  <si>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</si>
  <si>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</si>
  <si>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</si>
  <si>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</si>
  <si>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</si>
  <si>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</si>
  <si>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</si>
  <si>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</si>
  <si>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</si>
  <si>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</si>
  <si>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</si>
  <si>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</si>
  <si>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</si>
  <si>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</si>
  <si>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</si>
  <si>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</si>
  <si>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</si>
  <si>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</si>
  <si>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</si>
  <si>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</si>
  <si>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</si>
  <si>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</si>
  <si>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</si>
  <si>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</si>
  <si>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</si>
  <si>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</si>
  <si>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</si>
  <si>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</si>
  <si>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</si>
  <si>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</si>
  <si>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</si>
  <si>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</si>
  <si>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</si>
  <si>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</si>
  <si>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</si>
  <si>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</si>
  <si>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</si>
  <si>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</si>
  <si>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</si>
  <si>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</si>
  <si>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</si>
  <si>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</si>
  <si>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</si>
  <si>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</si>
  <si>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</si>
  <si>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</si>
  <si>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</si>
  <si>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</si>
  <si>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</si>
  <si>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</si>
  <si>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</si>
  <si>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</si>
  <si>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</si>
  <si>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</si>
  <si>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</si>
  <si>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</si>
  <si>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</si>
  <si>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</si>
  <si>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</si>
  <si>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</si>
  <si>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</si>
  <si>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</si>
  <si>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</si>
  <si>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</si>
  <si>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</si>
  <si>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</si>
  <si>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</si>
  <si>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</si>
  <si>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</si>
  <si>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</si>
  <si>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</si>
  <si>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</si>
  <si>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</si>
  <si>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</si>
  <si>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</si>
  <si>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</si>
  <si>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</si>
  <si>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</si>
  <si>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</si>
  <si>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</si>
  <si>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</si>
  <si>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</si>
  <si>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</si>
  <si>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</si>
  <si>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</si>
  <si>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</si>
  <si>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</si>
  <si>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</si>
  <si>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</si>
  <si>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</si>
  <si>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</si>
  <si>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</si>
  <si>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</si>
  <si>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</si>
  <si>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</si>
  <si>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</si>
  <si>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</si>
  <si>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</si>
  <si>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</si>
  <si>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</si>
  <si>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</si>
  <si>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</si>
  <si>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</si>
  <si>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</si>
  <si>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</si>
  <si>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</si>
  <si>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</si>
  <si>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</si>
  <si>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</si>
  <si>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</si>
  <si>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</si>
  <si>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</si>
  <si>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</si>
  <si>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</si>
  <si>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</si>
  <si>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</si>
  <si>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</si>
  <si>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</si>
  <si>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</si>
  <si>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</si>
  <si>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</si>
  <si>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</si>
  <si>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</si>
  <si>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</si>
  <si>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</si>
  <si>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</si>
  <si>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</si>
  <si>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</si>
  <si>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</si>
  <si>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</si>
  <si>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</si>
  <si>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</si>
  <si>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</si>
  <si>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</si>
  <si>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</si>
  <si>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</si>
  <si>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</si>
  <si>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</si>
  <si>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</si>
  <si>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</si>
  <si>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</si>
  <si>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</si>
  <si>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</si>
  <si>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</si>
  <si>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</si>
  <si>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</si>
  <si>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</si>
  <si>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</si>
  <si>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</si>
  <si>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</si>
  <si>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</si>
  <si>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</si>
  <si>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</si>
  <si>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</si>
  <si>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</si>
  <si>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</si>
  <si>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</si>
  <si>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</si>
  <si>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</si>
  <si>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</si>
  <si>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</si>
  <si>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</si>
  <si>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</si>
  <si>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</si>
  <si>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</si>
  <si>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</si>
  <si>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</si>
  <si>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</si>
  <si>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</si>
  <si>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</si>
  <si>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</si>
  <si>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</si>
  <si>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</si>
  <si>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</si>
  <si>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</si>
  <si>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</si>
  <si>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</si>
  <si>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</si>
  <si>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</si>
  <si>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</si>
  <si>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</si>
  <si>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</si>
  <si>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</si>
  <si>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</si>
  <si>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</si>
  <si>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</si>
  <si>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</si>
  <si>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</si>
  <si>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</si>
  <si>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</si>
  <si>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</si>
  <si>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</si>
  <si>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</si>
  <si>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</si>
  <si>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</si>
  <si>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</si>
  <si>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</si>
  <si>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</si>
  <si>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</si>
  <si>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</si>
  <si>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</si>
  <si>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</si>
  <si>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</si>
  <si>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</si>
  <si>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</si>
  <si>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</si>
  <si>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</si>
  <si>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</si>
  <si>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</si>
  <si>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</si>
  <si>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</si>
  <si>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</si>
  <si>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</si>
  <si>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</si>
  <si>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</si>
  <si>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</si>
  <si>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</si>
  <si>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</si>
  <si>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</si>
  <si>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</si>
  <si>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</si>
  <si>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</si>
  <si>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</si>
  <si>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</si>
  <si>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</si>
  <si>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</si>
  <si>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</si>
  <si>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</si>
  <si>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</si>
  <si>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</si>
  <si>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</si>
  <si>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</si>
  <si>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</si>
  <si>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</si>
  <si>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</si>
  <si>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</si>
  <si>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</si>
  <si>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</si>
  <si>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</si>
  <si>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</si>
  <si>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</si>
  <si>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</si>
  <si>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</si>
  <si>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</si>
  <si>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</si>
  <si>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</si>
  <si>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</si>
  <si>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</si>
  <si>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</si>
  <si>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</si>
  <si>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</si>
  <si>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</si>
  <si>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</si>
  <si>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</si>
  <si>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</si>
  <si>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</si>
  <si>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</si>
  <si>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</si>
  <si>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</si>
  <si>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</si>
  <si>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</si>
  <si>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</si>
  <si>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</si>
  <si>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</si>
  <si>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</si>
  <si>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</si>
  <si>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</si>
  <si>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</si>
  <si>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</si>
  <si>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</si>
  <si>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</si>
  <si>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</si>
  <si>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</si>
  <si>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</si>
  <si>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</si>
  <si>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</si>
  <si>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</si>
  <si>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</si>
  <si>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</si>
  <si>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</si>
  <si>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</si>
  <si>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</si>
  <si>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</si>
  <si>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</si>
  <si>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</si>
  <si>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</si>
  <si>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</si>
  <si>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</si>
  <si>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</si>
  <si>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</si>
  <si>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</si>
  <si>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</si>
  <si>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</si>
  <si>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</si>
  <si>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</si>
  <si>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</si>
  <si>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</si>
  <si>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</si>
  <si>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</si>
  <si>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</si>
  <si>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</si>
  <si>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</si>
  <si>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</si>
  <si>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</si>
  <si>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</si>
  <si>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</si>
  <si>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</si>
  <si>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</si>
  <si>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</si>
  <si>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</si>
  <si>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</si>
  <si>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</si>
  <si>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</si>
  <si>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</si>
  <si>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</si>
  <si>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</si>
  <si>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</si>
  <si>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</si>
  <si>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</si>
  <si>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</si>
  <si>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</si>
  <si>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</si>
  <si>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</si>
  <si>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</si>
  <si>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</si>
  <si>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</si>
  <si>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</si>
  <si>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</si>
  <si>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</si>
  <si>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</si>
  <si>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</si>
  <si>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</si>
  <si>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</si>
  <si>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</si>
  <si>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</si>
  <si>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</si>
  <si>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</si>
  <si>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</si>
  <si>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</si>
  <si>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</si>
  <si>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</si>
  <si>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</si>
  <si>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</si>
  <si>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</si>
  <si>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</si>
  <si>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</si>
  <si>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</si>
  <si>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</si>
  <si>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</si>
  <si>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</si>
  <si>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</si>
  <si>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</si>
  <si>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</si>
  <si>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</si>
  <si>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</si>
  <si>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</si>
  <si>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</si>
  <si>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</si>
  <si>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</si>
  <si>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</si>
  <si>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</si>
  <si>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</si>
  <si>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</si>
  <si>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</si>
  <si>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</si>
  <si>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</si>
  <si>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</si>
  <si>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</si>
  <si>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</si>
  <si>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</si>
  <si>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</si>
  <si>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</si>
  <si>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</si>
  <si>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</si>
  <si>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</si>
  <si>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</si>
  <si>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</si>
  <si>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</si>
  <si>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</si>
  <si>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</si>
  <si>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</si>
  <si>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</si>
  <si>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</si>
  <si>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</si>
  <si>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</si>
  <si>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</si>
  <si>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</si>
  <si>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</si>
  <si>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</si>
  <si>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</si>
  <si>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</si>
  <si>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</si>
  <si>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</si>
  <si>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</si>
  <si>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</si>
  <si>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</si>
  <si>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</si>
  <si>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</si>
  <si>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</si>
  <si>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</si>
  <si>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</si>
  <si>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</si>
  <si>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</si>
  <si>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</si>
  <si>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</si>
  <si>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</si>
  <si>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</si>
  <si>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</si>
  <si>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</si>
  <si>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</si>
  <si>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</si>
  <si>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</si>
  <si>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</si>
  <si>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</si>
  <si>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</si>
  <si>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</si>
  <si>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</si>
  <si>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</si>
  <si>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</si>
  <si>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</si>
  <si>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</si>
  <si>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</si>
  <si>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</si>
  <si>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</si>
  <si>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</si>
  <si>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</si>
  <si>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</si>
  <si>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</si>
  <si>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</si>
  <si>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</si>
  <si>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</si>
  <si>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</si>
  <si>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</si>
  <si>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</si>
  <si>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</si>
  <si>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</si>
  <si>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</si>
  <si>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</si>
  <si>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</si>
  <si>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</si>
  <si>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</si>
  <si>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</si>
  <si>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</si>
  <si>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</si>
  <si>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</si>
  <si>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</si>
  <si>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</si>
  <si>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</si>
  <si>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</si>
  <si>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</si>
  <si>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</si>
  <si>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</si>
  <si>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</si>
  <si>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</si>
  <si>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</si>
  <si>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</si>
  <si>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</si>
  <si>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</si>
  <si>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</si>
  <si>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</si>
  <si>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</si>
  <si>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</si>
  <si>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</si>
  <si>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</si>
  <si>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</si>
  <si>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</si>
  <si>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</si>
  <si>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</si>
  <si>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</si>
  <si>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</si>
  <si>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</si>
  <si>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</si>
  <si>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</si>
  <si>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</si>
  <si>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</si>
  <si>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</si>
  <si>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</si>
  <si>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</si>
  <si>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</si>
  <si>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</si>
  <si>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</si>
  <si>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</si>
  <si>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</si>
  <si>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</si>
  <si>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</si>
  <si>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</si>
  <si>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</si>
  <si>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</si>
  <si>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</si>
  <si>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</si>
  <si>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</si>
  <si>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</si>
  <si>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</si>
  <si>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</si>
  <si>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</si>
  <si>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</si>
  <si>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</si>
  <si>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</si>
  <si>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</si>
  <si>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</si>
  <si>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</si>
  <si>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</si>
  <si>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</si>
  <si>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</si>
  <si>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</si>
  <si>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</si>
  <si>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</si>
  <si>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</si>
  <si>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</si>
  <si>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</si>
  <si>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</si>
  <si>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</si>
  <si>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</si>
  <si>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</si>
  <si>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</si>
  <si>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</si>
  <si>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</si>
  <si>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</si>
  <si>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</si>
  <si>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</si>
  <si>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</si>
  <si>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</si>
  <si>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</si>
  <si>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</si>
  <si>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</si>
  <si>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</si>
  <si>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</si>
  <si>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</si>
  <si>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</si>
  <si>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</si>
  <si>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</si>
  <si>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</si>
  <si>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</si>
  <si>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</si>
  <si>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</si>
  <si>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</si>
  <si>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</si>
  <si>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</si>
  <si>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</si>
  <si>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</si>
  <si>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</si>
  <si>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</si>
  <si>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</si>
  <si>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</si>
  <si>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</si>
  <si>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</si>
  <si>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</si>
  <si>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</si>
  <si>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</si>
  <si>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</si>
  <si>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</si>
  <si>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</si>
  <si>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</si>
  <si>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</si>
  <si>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</si>
  <si>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</si>
  <si>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</si>
  <si>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</si>
  <si>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</si>
  <si>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</si>
  <si>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</si>
  <si>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</si>
  <si>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</si>
  <si>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</si>
  <si>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</si>
  <si>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</si>
  <si>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</si>
  <si>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</si>
  <si>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</si>
  <si>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</si>
  <si>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</si>
  <si>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</si>
  <si>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</si>
  <si>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</si>
  <si>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</si>
  <si>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</si>
  <si>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</si>
  <si>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</si>
  <si>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</si>
  <si>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</si>
  <si>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</si>
  <si>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</si>
  <si>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</si>
  <si>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</si>
  <si>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</si>
  <si>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</si>
  <si>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</si>
  <si>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</si>
  <si>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</si>
  <si>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</si>
  <si>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</si>
  <si>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</si>
  <si>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</si>
  <si>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</si>
  <si>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</si>
  <si>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</si>
  <si>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</si>
  <si>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</si>
  <si>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</si>
  <si>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</si>
  <si>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</si>
  <si>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</si>
  <si>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</si>
  <si>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</si>
  <si>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</si>
  <si>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</si>
  <si>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</si>
  <si>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</si>
  <si>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</si>
  <si>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</si>
  <si>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</si>
  <si>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</si>
  <si>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</si>
  <si>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</si>
  <si>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</si>
  <si>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</si>
  <si>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</si>
  <si>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</si>
  <si>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</si>
  <si>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</si>
  <si>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</si>
  <si>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</si>
  <si>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</si>
  <si>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</si>
  <si>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</si>
  <si>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</si>
  <si>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</si>
  <si>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</si>
  <si>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</si>
  <si>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</si>
  <si>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</si>
  <si>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</si>
  <si>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</si>
  <si>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</si>
  <si>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</si>
  <si>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</si>
  <si>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</si>
  <si>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</si>
  <si>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</si>
  <si>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</si>
  <si>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</si>
  <si>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</si>
  <si>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</si>
  <si>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</si>
  <si>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</si>
  <si>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</si>
  <si>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</si>
  <si>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</si>
  <si>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</si>
  <si>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</si>
  <si>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</si>
  <si>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</si>
  <si>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</si>
  <si>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</si>
  <si>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</si>
  <si>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</si>
  <si>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</si>
  <si>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</si>
  <si>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</si>
  <si>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</si>
  <si>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</si>
  <si>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</si>
  <si>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</si>
  <si>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</si>
  <si>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</si>
  <si>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</si>
  <si>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</si>
  <si>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</si>
  <si>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</si>
  <si>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</si>
  <si>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</si>
  <si>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</si>
  <si>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</si>
  <si>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</si>
  <si>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</si>
  <si>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</si>
  <si>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</si>
  <si>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</si>
  <si>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</si>
  <si>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</si>
  <si>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</si>
  <si>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</si>
  <si>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</si>
  <si>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</si>
  <si>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</si>
  <si>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</si>
  <si>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</si>
  <si>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</si>
  <si>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</si>
  <si>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</si>
  <si>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</si>
  <si>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</si>
  <si>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</si>
  <si>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</si>
  <si>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</si>
  <si>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</si>
  <si>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</si>
  <si>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</si>
  <si>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</si>
  <si>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</si>
  <si>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</si>
  <si>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</si>
  <si>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</si>
  <si>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</si>
  <si>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</si>
  <si>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</si>
  <si>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</si>
  <si>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</si>
  <si>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</si>
  <si>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</si>
  <si>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</si>
  <si>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</si>
  <si>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</si>
  <si>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</si>
  <si>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</si>
  <si>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</si>
  <si>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</si>
  <si>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</si>
  <si>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</si>
  <si>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</si>
  <si>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</si>
  <si>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</si>
  <si>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</si>
  <si>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</si>
  <si>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</si>
  <si>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</si>
  <si>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</si>
  <si>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</si>
  <si>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</si>
  <si>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</si>
  <si>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</si>
  <si>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</si>
  <si>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</si>
  <si>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</si>
  <si>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</si>
  <si>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</si>
  <si>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</si>
  <si>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</si>
  <si>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</si>
  <si>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</si>
  <si>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</si>
  <si>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</si>
  <si>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</si>
  <si>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</si>
  <si>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</si>
  <si>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</si>
  <si>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</si>
  <si>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</si>
  <si>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</si>
  <si>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</si>
  <si>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</si>
  <si>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</si>
  <si>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</si>
  <si>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</si>
  <si>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</si>
  <si>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</si>
  <si>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</si>
  <si>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</si>
  <si>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</si>
  <si>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</si>
  <si>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</si>
  <si>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</si>
  <si>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</si>
  <si>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</si>
  <si>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</si>
  <si>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</si>
  <si>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</si>
  <si>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</si>
  <si>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</si>
  <si>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</si>
  <si>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</si>
  <si>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</si>
  <si>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</si>
  <si>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</si>
  <si>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</si>
  <si>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</si>
  <si>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</si>
  <si>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</si>
  <si>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</si>
  <si>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</si>
  <si>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</si>
  <si>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</si>
  <si>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</si>
  <si>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</si>
  <si>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</si>
  <si>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</si>
  <si>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</si>
  <si>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</si>
  <si>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</si>
  <si>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</si>
  <si>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</si>
  <si>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</si>
  <si>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</si>
  <si>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</si>
  <si>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</si>
  <si>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</si>
  <si>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</si>
  <si>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</si>
  <si>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</si>
  <si>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</si>
  <si>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</si>
  <si>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</si>
  <si>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</si>
  <si>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</si>
  <si>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</si>
  <si>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</si>
  <si>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</si>
  <si>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</si>
  <si>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</si>
  <si>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</si>
  <si>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</si>
  <si>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</si>
  <si>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</si>
  <si>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</si>
  <si>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</si>
  <si>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</si>
  <si>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</si>
  <si>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</si>
  <si>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</si>
  <si>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</si>
  <si>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</si>
  <si>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</si>
  <si>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</si>
  <si>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</si>
  <si>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</si>
  <si>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</si>
  <si>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</si>
  <si>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</si>
  <si>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</si>
  <si>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</si>
  <si>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</si>
  <si>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</si>
  <si>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</si>
  <si>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</si>
  <si>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</si>
  <si>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</si>
  <si>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</si>
  <si>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</si>
  <si>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</si>
  <si>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</si>
  <si>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</si>
  <si>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</si>
  <si>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</si>
  <si>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</si>
  <si>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</si>
  <si>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</si>
  <si>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</si>
  <si>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</si>
  <si>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</si>
  <si>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</si>
  <si>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</si>
  <si>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</si>
  <si>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</si>
  <si>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</si>
  <si>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</si>
  <si>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</si>
  <si>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</si>
  <si>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</si>
  <si>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</si>
  <si>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</si>
  <si>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</si>
  <si>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</si>
  <si>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</si>
  <si>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</si>
  <si>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</si>
  <si>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</si>
  <si>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</si>
  <si>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</si>
  <si>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</si>
  <si>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</si>
  <si>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</si>
  <si>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</si>
  <si>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</si>
  <si>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</si>
  <si>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</si>
  <si>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</si>
  <si>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</si>
  <si>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</si>
  <si>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</si>
  <si>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</si>
  <si>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</si>
  <si>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</si>
  <si>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</si>
  <si>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</si>
  <si>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</si>
  <si>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</si>
  <si>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</si>
  <si>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</si>
  <si>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</si>
  <si>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</si>
  <si>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</si>
  <si>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</si>
  <si>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</si>
  <si>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</si>
  <si>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</si>
  <si>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</si>
  <si>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</si>
  <si>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</si>
  <si>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</si>
  <si>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</si>
  <si>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</si>
  <si>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</si>
  <si>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</si>
  <si>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</si>
  <si>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</si>
  <si>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</si>
  <si>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</si>
  <si>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</si>
  <si>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</si>
  <si>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</si>
  <si>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</si>
  <si>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</si>
  <si>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</si>
  <si>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</si>
  <si>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</si>
  <si>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</si>
  <si>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</si>
  <si>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</si>
  <si>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</si>
  <si>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</si>
  <si>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</si>
  <si>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</si>
  <si>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</si>
  <si>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</si>
  <si>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</si>
  <si>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</si>
  <si>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</si>
  <si>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</si>
  <si>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</si>
  <si>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</si>
  <si>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</si>
  <si>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</si>
  <si>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</si>
  <si>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</si>
  <si>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</si>
  <si>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</si>
  <si>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</si>
  <si>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</si>
  <si>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</si>
  <si>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</si>
  <si>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</si>
  <si>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</si>
  <si>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</si>
  <si>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</si>
  <si>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</si>
  <si>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</si>
  <si>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</si>
  <si>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</si>
  <si>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</si>
  <si>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</si>
  <si>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</si>
  <si>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</si>
  <si>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</si>
  <si>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</si>
  <si>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</si>
  <si>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</si>
  <si>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</si>
  <si>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</si>
  <si>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</si>
  <si>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</si>
  <si>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</si>
  <si>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</si>
  <si>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</si>
  <si>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</si>
  <si>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</si>
  <si>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</si>
  <si>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</si>
  <si>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</si>
  <si>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</si>
  <si>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</si>
  <si>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</si>
  <si>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</si>
  <si>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</si>
  <si>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</si>
  <si>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</si>
  <si>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</si>
  <si>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</si>
  <si>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</si>
  <si>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</si>
  <si>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</si>
  <si>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</si>
  <si>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</si>
  <si>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</si>
  <si>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</si>
  <si>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</si>
  <si>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</si>
  <si>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</si>
  <si>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</si>
  <si>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</si>
  <si>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</si>
  <si>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</si>
  <si>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</si>
  <si>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</si>
  <si>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</si>
  <si>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</si>
  <si>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</si>
  <si>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</si>
  <si>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</si>
  <si>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</si>
  <si>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</si>
  <si>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</si>
  <si>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</si>
  <si>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</si>
  <si>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</si>
  <si>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</si>
  <si>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</si>
  <si>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</si>
  <si>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</si>
  <si>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</si>
  <si>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</si>
  <si>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</si>
  <si>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</si>
  <si>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</si>
  <si>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</si>
  <si>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</si>
  <si>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</si>
  <si>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</si>
  <si>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</si>
  <si>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</si>
  <si>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</si>
  <si>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</si>
  <si>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</si>
  <si>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</si>
  <si>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</si>
  <si>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</si>
  <si>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</si>
  <si>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</si>
  <si>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</si>
  <si>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</si>
  <si>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</si>
  <si>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</si>
  <si>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</si>
  <si>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</si>
  <si>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</si>
  <si>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</si>
  <si>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</si>
  <si>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</si>
  <si>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</si>
  <si>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</si>
  <si>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</si>
  <si>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</si>
  <si>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</si>
  <si>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</si>
  <si>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</si>
  <si>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</si>
  <si>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</si>
  <si>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</si>
  <si>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</si>
  <si>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</si>
  <si>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</si>
  <si>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</si>
  <si>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</si>
  <si>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</si>
  <si>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</si>
  <si>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</si>
  <si>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</si>
  <si>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</si>
  <si>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</si>
  <si>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</si>
  <si>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</si>
  <si>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</si>
  <si>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</si>
  <si>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</si>
  <si>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</si>
  <si>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</si>
  <si>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</si>
  <si>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</si>
  <si>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</si>
  <si>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</si>
  <si>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</si>
  <si>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</si>
  <si>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</si>
  <si>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</si>
  <si>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</si>
  <si>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</si>
  <si>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</si>
  <si>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</si>
  <si>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</si>
  <si>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</si>
  <si>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</si>
  <si>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</si>
  <si>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</si>
  <si>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</si>
  <si>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</si>
  <si>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</si>
  <si>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</si>
  <si>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</si>
  <si>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</si>
  <si>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</si>
  <si>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</si>
  <si>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</si>
  <si>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</si>
  <si>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</si>
  <si>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</si>
  <si>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</si>
  <si>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</si>
  <si>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</si>
  <si>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</si>
  <si>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</si>
  <si>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</si>
  <si>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</si>
  <si>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</si>
  <si>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</si>
  <si>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</si>
  <si>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</si>
  <si>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</si>
  <si>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</si>
  <si>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</si>
  <si>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</si>
  <si>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</si>
  <si>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</si>
  <si>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</si>
  <si>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</si>
  <si>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</si>
  <si>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</si>
  <si>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</si>
  <si>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</si>
  <si>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</si>
  <si>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</si>
  <si>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</si>
  <si>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</si>
  <si>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</si>
  <si>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</si>
  <si>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</si>
  <si>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</si>
  <si>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</si>
  <si>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</si>
  <si>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</si>
  <si>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</si>
  <si>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</si>
  <si>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</si>
  <si>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</si>
  <si>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</si>
  <si>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</si>
  <si>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</si>
  <si>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</si>
  <si>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</si>
  <si>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</si>
  <si>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</si>
  <si>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</si>
  <si>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</si>
  <si>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</si>
  <si>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</si>
  <si>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</si>
  <si>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</si>
  <si>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</si>
  <si>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</si>
  <si>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</si>
  <si>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</si>
  <si>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</si>
  <si>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</si>
  <si>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</si>
  <si>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</si>
  <si>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</si>
  <si>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</si>
  <si>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</si>
  <si>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</si>
  <si>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</si>
  <si>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</si>
  <si>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</si>
  <si>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</si>
  <si>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</si>
  <si>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</si>
  <si>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</si>
  <si>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</si>
  <si>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</si>
  <si>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</si>
  <si>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</si>
  <si>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</si>
  <si>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</si>
  <si>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</si>
  <si>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</si>
  <si>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</si>
  <si>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</si>
  <si>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</si>
  <si>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</si>
  <si>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</si>
  <si>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</si>
  <si>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</si>
  <si>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</si>
  <si>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</si>
  <si>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</si>
  <si>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</si>
  <si>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</si>
  <si>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</si>
  <si>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</si>
  <si>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</si>
  <si>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</si>
  <si>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</si>
  <si>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</si>
  <si>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</si>
  <si>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</si>
  <si>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</si>
  <si>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</si>
  <si>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</si>
  <si>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</si>
  <si>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</si>
  <si>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</si>
  <si>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</si>
  <si>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</si>
  <si>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</si>
  <si>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</si>
  <si>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</si>
  <si>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</si>
  <si>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</si>
  <si>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</si>
  <si>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</si>
  <si>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</si>
  <si>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</si>
  <si>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</si>
  <si>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</si>
  <si>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</si>
  <si>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</si>
  <si>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</si>
  <si>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</si>
  <si>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</si>
  <si>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</si>
  <si>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</si>
  <si>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</si>
  <si>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</si>
  <si>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</si>
  <si>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</si>
  <si>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</si>
  <si>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</si>
  <si>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</si>
  <si>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</si>
  <si>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</si>
  <si>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</si>
  <si>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</si>
  <si>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</si>
  <si>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</si>
  <si>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</si>
  <si>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</si>
  <si>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</si>
  <si>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</si>
  <si>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</si>
  <si>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</si>
  <si>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</si>
  <si>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</si>
  <si>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</si>
  <si>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</si>
  <si>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</si>
  <si>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</si>
  <si>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</si>
  <si>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</si>
  <si>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</si>
  <si>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</si>
  <si>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</si>
  <si>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</si>
  <si>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</si>
  <si>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</si>
  <si>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</si>
  <si>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</si>
  <si>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</si>
  <si>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</si>
  <si>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</si>
  <si>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</si>
  <si>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</si>
  <si>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</si>
  <si>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</si>
  <si>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</si>
  <si>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</si>
  <si>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</si>
  <si>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</si>
  <si>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</si>
  <si>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</si>
  <si>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</si>
  <si>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</si>
  <si>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</si>
  <si>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</si>
  <si>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</si>
  <si>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</si>
  <si>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</si>
  <si>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</si>
  <si>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</si>
  <si>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</si>
  <si>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</si>
  <si>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</si>
  <si>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</si>
  <si>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</si>
  <si>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</si>
  <si>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</si>
  <si>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</si>
  <si>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</si>
  <si>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</si>
  <si>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</si>
  <si>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</si>
  <si>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</si>
  <si>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</si>
  <si>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</si>
  <si>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</si>
  <si>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</si>
  <si>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</si>
  <si>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</si>
  <si>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</si>
  <si>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</si>
  <si>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</si>
  <si>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</si>
  <si>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</si>
  <si>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</si>
  <si>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</si>
  <si>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</si>
  <si>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</si>
  <si>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</si>
  <si>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</si>
  <si>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</si>
  <si>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</si>
  <si>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</si>
  <si>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</si>
  <si>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</si>
  <si>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</si>
  <si>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</si>
  <si>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</si>
  <si>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</si>
  <si>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</si>
  <si>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</si>
  <si>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</si>
  <si>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</si>
  <si>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</si>
  <si>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</si>
  <si>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</si>
  <si>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</si>
  <si>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</si>
  <si>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</si>
  <si>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</si>
  <si>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</si>
  <si>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</si>
  <si>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</si>
  <si>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</si>
  <si>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</si>
  <si>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</si>
  <si>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</si>
  <si>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</si>
  <si>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</si>
  <si>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</si>
  <si>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</si>
  <si>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</si>
  <si>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</si>
  <si>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</si>
  <si>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</si>
  <si>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</si>
  <si>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</si>
  <si>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</si>
  <si>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</si>
  <si>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</si>
  <si>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</si>
  <si>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</si>
  <si>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</si>
  <si>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</si>
  <si>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</si>
  <si>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</si>
  <si>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</si>
  <si>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</si>
  <si>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</si>
  <si>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</si>
  <si>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</si>
  <si>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</si>
  <si>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</si>
  <si>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</si>
  <si>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</si>
  <si>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</si>
  <si>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</si>
  <si>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</si>
  <si>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</si>
  <si>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</si>
  <si>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</si>
  <si>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</si>
  <si>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</si>
  <si>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</si>
  <si>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</si>
  <si>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</si>
  <si>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</si>
  <si>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</si>
  <si>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</si>
  <si>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</si>
  <si>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</si>
  <si>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</si>
  <si>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</si>
  <si>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</si>
  <si>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</si>
  <si>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</si>
  <si>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</si>
  <si>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</si>
  <si>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</si>
  <si>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</si>
  <si>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</si>
  <si>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</si>
  <si>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</si>
  <si>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</si>
  <si>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</si>
  <si>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</si>
  <si>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</si>
  <si>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</si>
  <si>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</si>
  <si>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</si>
  <si>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</si>
  <si>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</si>
  <si>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</si>
  <si>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</si>
  <si>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</si>
  <si>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</si>
  <si>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</si>
  <si>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</si>
  <si>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</si>
  <si>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</si>
  <si>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</si>
  <si>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</si>
  <si>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</si>
  <si>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</si>
  <si>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</si>
  <si>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</si>
  <si>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</si>
  <si>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</si>
  <si>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</si>
  <si>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</si>
  <si>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</si>
  <si>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</si>
  <si>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</si>
  <si>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</si>
  <si>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</si>
  <si>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</si>
  <si>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</si>
  <si>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</si>
  <si>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</si>
  <si>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</si>
  <si>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</si>
  <si>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</si>
  <si>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</si>
  <si>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</si>
  <si>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</si>
  <si>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</si>
  <si>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</si>
  <si>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</si>
  <si>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</si>
  <si>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</si>
  <si>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</si>
  <si>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</si>
  <si>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</si>
  <si>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</si>
  <si>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</si>
  <si>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</si>
  <si>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</si>
  <si>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</si>
  <si>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</si>
  <si>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</si>
  <si>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</si>
  <si>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</si>
  <si>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</si>
  <si>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</si>
  <si>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</si>
  <si>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</si>
  <si>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</si>
  <si>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</si>
  <si>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</si>
  <si>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</si>
  <si>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</si>
  <si>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</si>
  <si>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</si>
  <si>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</si>
  <si>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</si>
  <si>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</si>
  <si>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</si>
  <si>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</si>
  <si>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</si>
  <si>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</si>
  <si>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</si>
  <si>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</si>
  <si>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</si>
  <si>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</si>
  <si>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</si>
  <si>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</si>
  <si>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</si>
  <si>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</si>
  <si>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</si>
  <si>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</si>
  <si>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</si>
  <si>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</si>
  <si>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</si>
  <si>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</si>
  <si>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</si>
  <si>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</si>
  <si>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</si>
  <si>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</si>
  <si>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</si>
  <si>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</si>
  <si>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</si>
  <si>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</si>
  <si>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</si>
  <si>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</si>
  <si>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</si>
  <si>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</si>
  <si>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</si>
  <si>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</si>
  <si>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</si>
  <si>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</si>
  <si>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</si>
  <si>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</si>
  <si>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</si>
  <si>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</si>
  <si>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</si>
  <si>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</si>
  <si>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</si>
  <si>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</si>
  <si>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</si>
  <si>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</si>
  <si>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</si>
  <si>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</si>
  <si>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</si>
  <si>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</si>
  <si>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</si>
  <si>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</si>
  <si>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</si>
  <si>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</si>
  <si>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</si>
  <si>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</si>
  <si>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</si>
  <si>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</si>
  <si>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</si>
  <si>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</si>
  <si>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</si>
  <si>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</si>
  <si>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</si>
  <si>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</si>
  <si>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</si>
  <si>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</si>
  <si>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</si>
  <si>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</si>
  <si>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</si>
  <si>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</si>
  <si>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</si>
  <si>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</si>
  <si>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</si>
  <si>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</si>
  <si>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</si>
  <si>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</si>
  <si>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</si>
  <si>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</si>
  <si>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</si>
  <si>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</si>
  <si>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</si>
  <si>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</si>
  <si>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</si>
  <si>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</si>
  <si>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</si>
  <si>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</si>
  <si>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</si>
  <si>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</si>
  <si>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</si>
  <si>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</si>
  <si>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</si>
  <si>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</si>
  <si>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</si>
  <si>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</si>
  <si>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</si>
  <si>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</si>
  <si>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</si>
  <si>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</si>
  <si>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</si>
  <si>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</si>
  <si>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</si>
  <si>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</si>
  <si>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</si>
  <si>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</si>
  <si>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</si>
  <si>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</si>
  <si>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</si>
  <si>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</si>
  <si>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</si>
  <si>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</si>
  <si>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</si>
  <si>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</si>
  <si>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</si>
  <si>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</si>
  <si>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</si>
  <si>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</si>
  <si>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</si>
  <si>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</si>
  <si>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</si>
  <si>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</si>
  <si>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</si>
  <si>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</si>
  <si>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</si>
  <si>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</si>
  <si>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</si>
  <si>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</si>
  <si>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</si>
  <si>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</si>
  <si>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</si>
  <si>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</si>
  <si>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</si>
  <si>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</si>
  <si>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</si>
  <si>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</si>
  <si>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</si>
  <si>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</si>
  <si>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</si>
  <si>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</si>
  <si>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</si>
  <si>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</si>
  <si>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</si>
  <si>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</si>
  <si>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</si>
  <si>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</si>
  <si>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</si>
  <si>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</si>
  <si>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</si>
  <si>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</si>
  <si>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</si>
  <si>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</si>
  <si>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</si>
  <si>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</si>
  <si>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</si>
  <si>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</si>
  <si>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</si>
  <si>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</si>
  <si>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</si>
  <si>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</si>
  <si>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</si>
  <si>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</si>
  <si>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</si>
  <si>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</si>
  <si>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</si>
  <si>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</si>
  <si>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</si>
  <si>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</si>
  <si>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</si>
  <si>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</si>
  <si>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</si>
  <si>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</si>
  <si>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</si>
  <si>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</si>
  <si>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</si>
  <si>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</si>
  <si>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</si>
  <si>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</si>
  <si>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</si>
  <si>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</si>
  <si>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</si>
  <si>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</si>
  <si>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</si>
  <si>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</si>
  <si>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</si>
  <si>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</si>
  <si>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</si>
  <si>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</si>
  <si>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</si>
  <si>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</si>
  <si>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</si>
  <si>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</si>
  <si>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</si>
  <si>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</si>
  <si>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</si>
  <si>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</si>
  <si>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</si>
  <si>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</si>
  <si>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</si>
  <si>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</si>
  <si>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</si>
  <si>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</si>
  <si>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</si>
  <si>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</si>
  <si>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</si>
  <si>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</si>
  <si>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</si>
  <si>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</si>
  <si>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</si>
  <si>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</si>
  <si>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</si>
  <si>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</si>
  <si>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</si>
  <si>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</si>
  <si>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</si>
  <si>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</si>
  <si>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</si>
  <si>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</si>
  <si>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</si>
  <si>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</si>
  <si>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</si>
  <si>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</si>
  <si>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</si>
  <si>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</si>
  <si>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</si>
  <si>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</si>
  <si>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</si>
  <si>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</si>
  <si>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</si>
  <si>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</si>
  <si>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</si>
  <si>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</si>
  <si>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</si>
  <si>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</si>
  <si>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</si>
  <si>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</si>
  <si>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</si>
  <si>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</si>
  <si>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</si>
  <si>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</si>
  <si>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</si>
  <si>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</si>
  <si>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</si>
  <si>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</si>
  <si>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</si>
  <si>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</si>
  <si>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</si>
  <si>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</si>
  <si>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</si>
  <si>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</si>
  <si>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</si>
  <si>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</si>
  <si>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</si>
  <si>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</si>
  <si>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</si>
  <si>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</si>
  <si>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</si>
  <si>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</si>
  <si>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</si>
  <si>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</si>
  <si>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</si>
  <si>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</si>
  <si>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</si>
  <si>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</si>
  <si>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</si>
  <si>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</si>
  <si>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</si>
  <si>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</si>
  <si>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</si>
  <si>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</si>
  <si>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</si>
  <si>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</si>
  <si>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</si>
  <si>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</si>
  <si>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</si>
  <si>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</si>
  <si>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</si>
  <si>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</si>
  <si>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</si>
  <si>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</si>
  <si>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</si>
  <si>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</si>
  <si>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</si>
  <si>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</si>
  <si>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</si>
  <si>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</si>
  <si>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</si>
  <si>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</si>
  <si>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</si>
  <si>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</si>
  <si>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</si>
  <si>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</si>
  <si>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</si>
  <si>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</si>
  <si>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</si>
  <si>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</si>
  <si>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</si>
  <si>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</si>
  <si>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</si>
  <si>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</si>
  <si>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</si>
  <si>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</si>
  <si>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</si>
  <si>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</si>
  <si>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</si>
  <si>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</si>
  <si>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</si>
  <si>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</si>
  <si>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</si>
  <si>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</si>
  <si>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</si>
  <si>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</si>
  <si>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</si>
  <si>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</si>
  <si>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</si>
  <si>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</si>
  <si>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</si>
  <si>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</si>
  <si>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</si>
  <si>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</si>
  <si>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</si>
  <si>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</si>
  <si>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</si>
  <si>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</si>
  <si>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</si>
  <si>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</si>
  <si>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</si>
  <si>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</si>
  <si>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</si>
  <si>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</si>
  <si>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</si>
  <si>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</si>
  <si>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</si>
  <si>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</si>
  <si>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</si>
  <si>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</si>
  <si>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</si>
  <si>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</si>
  <si>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</si>
  <si>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</si>
  <si>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</si>
  <si>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</si>
  <si>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</si>
  <si>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</si>
  <si>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</si>
  <si>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</si>
  <si>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</si>
  <si>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</si>
  <si>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</si>
  <si>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</si>
  <si>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</si>
  <si>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</si>
  <si>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</si>
  <si>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</si>
  <si>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</si>
  <si>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</si>
  <si>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</si>
  <si>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</si>
  <si>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</si>
  <si>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</si>
  <si>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</si>
  <si>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</si>
  <si>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</si>
  <si>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</si>
  <si>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</si>
  <si>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</si>
  <si>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</si>
  <si>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</si>
  <si>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</si>
  <si>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</si>
  <si>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</si>
  <si>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</si>
  <si>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</si>
  <si>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</si>
  <si>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</si>
  <si>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</si>
  <si>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</si>
  <si>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</si>
  <si>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</si>
  <si>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</si>
  <si>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</si>
  <si>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</si>
  <si>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</si>
  <si>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</si>
  <si>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</si>
  <si>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</si>
  <si>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</si>
  <si>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</si>
  <si>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</si>
  <si>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</si>
  <si>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</si>
  <si>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</si>
  <si>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</si>
  <si>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</si>
  <si>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</si>
  <si>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</si>
  <si>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</si>
  <si>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</si>
  <si>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</si>
  <si>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</si>
  <si>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</si>
  <si>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</si>
  <si>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</si>
  <si>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</si>
  <si>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</si>
  <si>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</si>
  <si>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</si>
  <si>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</si>
  <si>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</si>
  <si>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</si>
  <si>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</si>
  <si>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</si>
  <si>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</si>
  <si>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</si>
  <si>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</si>
  <si>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</si>
  <si>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</si>
  <si>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</si>
  <si>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</si>
  <si>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</si>
  <si>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</si>
  <si>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</si>
  <si>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</si>
  <si>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</si>
  <si>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</si>
  <si>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</si>
  <si>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</si>
  <si>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</si>
  <si>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</si>
  <si>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</si>
  <si>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</si>
  <si>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</si>
  <si>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</si>
  <si>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</si>
  <si>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</si>
  <si>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</si>
  <si>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</si>
  <si>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</si>
  <si>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</si>
  <si>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</si>
  <si>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</si>
  <si>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</si>
  <si>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</si>
  <si>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</si>
  <si>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</si>
  <si>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</si>
  <si>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</si>
  <si>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</si>
  <si>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</si>
  <si>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</si>
  <si>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</si>
  <si>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</si>
  <si>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</si>
  <si>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</si>
  <si>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</si>
  <si>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</si>
  <si>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</si>
  <si>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</si>
  <si>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</si>
  <si>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</si>
  <si>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</si>
  <si>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</si>
  <si>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</si>
  <si>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</si>
  <si>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</si>
  <si>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</si>
  <si>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</si>
  <si>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</si>
  <si>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</si>
  <si>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</si>
  <si>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</si>
  <si>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</si>
  <si>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</si>
  <si>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</si>
  <si>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</si>
  <si>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</si>
  <si>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</si>
  <si>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</si>
  <si>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</si>
  <si>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</si>
  <si>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</si>
  <si>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</si>
  <si>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</si>
  <si>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</si>
  <si>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</si>
  <si>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</si>
  <si>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</si>
  <si>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</si>
  <si>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</si>
  <si>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</si>
  <si>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</si>
  <si>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</si>
  <si>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</si>
  <si>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</si>
  <si>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</si>
  <si>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</si>
  <si>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</si>
  <si>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</si>
  <si>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</si>
  <si>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</si>
  <si>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</si>
  <si>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</si>
  <si>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</si>
  <si>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</si>
  <si>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</si>
  <si>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</si>
  <si>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</si>
  <si>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</si>
  <si>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</si>
  <si>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</si>
  <si>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</si>
  <si>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</si>
  <si>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</si>
  <si>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</si>
  <si>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</si>
  <si>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</si>
  <si>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</si>
  <si>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</si>
  <si>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</si>
  <si>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</si>
  <si>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</si>
  <si>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</si>
  <si>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</si>
  <si>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</si>
  <si>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</si>
  <si>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</si>
  <si>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</si>
  <si>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</si>
  <si>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</si>
  <si>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</si>
  <si>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</si>
  <si>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</si>
  <si>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</si>
  <si>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</si>
  <si>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</si>
  <si>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</si>
  <si>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</si>
  <si>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</si>
  <si>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</si>
  <si>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</si>
  <si>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</si>
  <si>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</si>
  <si>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</si>
  <si>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</si>
  <si>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</si>
  <si>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</si>
  <si>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</si>
  <si>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</si>
  <si>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</si>
  <si>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</si>
  <si>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</si>
  <si>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</si>
  <si>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</si>
  <si>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</si>
  <si>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</si>
  <si>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</si>
  <si>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</si>
  <si>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</si>
  <si>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</si>
  <si>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</si>
  <si>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</si>
  <si>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</si>
  <si>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</si>
  <si>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</si>
  <si>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</si>
  <si>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</si>
  <si>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</si>
  <si>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</si>
  <si>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</si>
  <si>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</si>
  <si>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</si>
  <si>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</si>
  <si>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</si>
  <si>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</si>
  <si>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</si>
  <si>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</si>
  <si>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</si>
  <si>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</si>
  <si>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</si>
  <si>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</si>
  <si>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</si>
  <si>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</si>
  <si>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</si>
  <si>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</si>
  <si>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</si>
  <si>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</si>
  <si>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</si>
  <si>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</si>
  <si>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</si>
  <si>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</si>
  <si>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</si>
  <si>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</si>
  <si>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</si>
  <si>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</si>
  <si>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</si>
  <si>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</si>
  <si>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</si>
  <si>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</si>
  <si>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</si>
  <si>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</si>
  <si>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</si>
  <si>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</si>
  <si>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</si>
  <si>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</si>
  <si>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</si>
  <si>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</si>
  <si>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</si>
  <si>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</si>
  <si>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</si>
  <si>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</si>
  <si>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</si>
  <si>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</si>
  <si>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</si>
  <si>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</si>
  <si>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</si>
  <si>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</si>
  <si>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</si>
  <si>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</si>
  <si>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</si>
  <si>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</si>
  <si>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</si>
  <si>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</si>
  <si>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</si>
  <si>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</si>
  <si>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</si>
  <si>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</si>
  <si>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</si>
  <si>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</si>
  <si>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</si>
  <si>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</si>
  <si>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</si>
  <si>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</si>
  <si>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</si>
  <si>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</si>
  <si>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</si>
  <si>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</si>
  <si>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</si>
  <si>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</si>
  <si>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</si>
  <si>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</si>
  <si>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</si>
  <si>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</si>
  <si>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</si>
  <si>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</si>
  <si>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</si>
  <si>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</si>
  <si>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</si>
  <si>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</si>
  <si>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</si>
  <si>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</si>
  <si>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</si>
  <si>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</si>
  <si>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</si>
  <si>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</si>
  <si>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</si>
  <si>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</si>
  <si>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</si>
  <si>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</si>
  <si>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</si>
  <si>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</si>
  <si>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</si>
  <si>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</si>
  <si>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</si>
  <si>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</si>
  <si>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</si>
  <si>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</si>
  <si>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</si>
  <si>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</si>
  <si>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</si>
  <si>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</si>
  <si>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</si>
  <si>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</si>
  <si>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</si>
  <si>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</si>
  <si>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</si>
  <si>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</si>
  <si>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</si>
  <si>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</si>
  <si>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</si>
  <si>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</si>
  <si>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</si>
  <si>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</si>
  <si>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</si>
  <si>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</si>
  <si>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</si>
  <si>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</si>
  <si>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</si>
  <si>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</si>
  <si>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</si>
  <si>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</si>
  <si>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</si>
  <si>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</si>
  <si>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</si>
  <si>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</si>
  <si>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</si>
  <si>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</si>
  <si>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</si>
  <si>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</si>
  <si>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</si>
  <si>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</si>
  <si>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</si>
  <si>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</si>
  <si>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</si>
  <si>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</si>
  <si>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</si>
  <si>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</si>
  <si>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</si>
  <si>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</si>
  <si>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</si>
  <si>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</si>
  <si>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</si>
  <si>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</si>
  <si>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</si>
  <si>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</si>
  <si>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</si>
  <si>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</si>
  <si>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</si>
  <si>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</si>
  <si>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</si>
  <si>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</si>
  <si>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</si>
  <si>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</si>
  <si>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</si>
  <si>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</si>
  <si>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</si>
  <si>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</si>
  <si>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</si>
  <si>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</si>
  <si>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</si>
  <si>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</si>
  <si>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</si>
  <si>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</si>
  <si>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</si>
  <si>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</si>
  <si>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</si>
  <si>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</si>
  <si>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</si>
  <si>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</si>
  <si>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</si>
  <si>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</si>
  <si>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</si>
  <si>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</si>
  <si>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</si>
  <si>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</si>
  <si>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</si>
  <si>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</si>
  <si>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</si>
  <si>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</si>
  <si>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</si>
  <si>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</si>
  <si>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</si>
  <si>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</si>
  <si>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</si>
  <si>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</si>
  <si>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</si>
  <si>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</si>
  <si>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</si>
  <si>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</si>
  <si>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</si>
  <si>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</si>
  <si>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</si>
  <si>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</si>
  <si>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</si>
  <si>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</si>
  <si>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</si>
  <si>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</si>
  <si>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</si>
  <si>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</si>
  <si>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</si>
  <si>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</si>
  <si>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</si>
  <si>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</si>
  <si>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</si>
  <si>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</si>
  <si>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</si>
  <si>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</si>
  <si>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</si>
  <si>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</si>
  <si>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</si>
  <si>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</si>
  <si>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</si>
  <si>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</si>
  <si>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</si>
  <si>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</si>
  <si>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</si>
  <si>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</si>
  <si>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</si>
  <si>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</si>
  <si>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</si>
  <si>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</si>
  <si>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</si>
  <si>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</si>
  <si>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</si>
  <si>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</si>
  <si>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</si>
  <si>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</si>
  <si>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</si>
  <si>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</si>
  <si>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</si>
  <si>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</si>
  <si>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</si>
  <si>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</si>
  <si>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</si>
  <si>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</si>
  <si>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</si>
  <si>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</si>
  <si>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</si>
  <si>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</si>
  <si>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</si>
  <si>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</si>
  <si>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</si>
  <si>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</si>
  <si>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</si>
  <si>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</si>
  <si>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</si>
  <si>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</si>
  <si>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</si>
  <si>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</si>
  <si>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</si>
  <si>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</si>
  <si>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</si>
  <si>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</si>
  <si>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</si>
  <si>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</si>
  <si>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</si>
  <si>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</si>
  <si>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</si>
  <si>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</si>
  <si>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</si>
  <si>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</si>
  <si>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</si>
  <si>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</si>
  <si>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</si>
  <si>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</si>
  <si>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</si>
  <si>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</si>
  <si>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</si>
  <si>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</si>
  <si>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</si>
  <si>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</si>
  <si>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</si>
  <si>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</si>
  <si>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</si>
  <si>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</si>
  <si>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</si>
  <si>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</si>
  <si>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</si>
  <si>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</si>
  <si>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</si>
  <si>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</si>
  <si>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</si>
  <si>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</si>
  <si>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</si>
  <si>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</si>
  <si>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</si>
  <si>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</si>
  <si>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</si>
  <si>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</si>
  <si>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</si>
  <si>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</si>
  <si>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</si>
  <si>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</si>
  <si>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</si>
  <si>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</si>
  <si>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</si>
  <si>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</si>
  <si>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</si>
  <si>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</si>
  <si>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</si>
  <si>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</si>
  <si>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</si>
  <si>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</si>
  <si>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</si>
  <si>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</si>
  <si>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</si>
  <si>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</si>
  <si>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</si>
  <si>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</si>
  <si>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</si>
  <si>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</si>
  <si>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</si>
  <si>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</si>
  <si>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</si>
  <si>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</si>
  <si>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</si>
  <si>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</si>
  <si>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</si>
  <si>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</si>
  <si>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</si>
  <si>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</si>
  <si>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</si>
  <si>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</si>
  <si>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</si>
  <si>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</si>
  <si>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</si>
  <si>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</si>
  <si>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</si>
  <si>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</si>
  <si>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</si>
  <si>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</si>
  <si>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</si>
  <si>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</si>
  <si>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</si>
  <si>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</si>
  <si>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</si>
  <si>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</si>
  <si>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</si>
  <si>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</si>
  <si>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</si>
  <si>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</si>
  <si>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</si>
  <si>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</si>
  <si>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</si>
  <si>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</si>
  <si>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</si>
  <si>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</si>
  <si>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</si>
  <si>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</si>
  <si>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</si>
  <si>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</si>
  <si>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</si>
  <si>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</si>
  <si>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</si>
  <si>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</si>
  <si>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</si>
  <si>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</si>
  <si>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</si>
  <si>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</si>
  <si>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</si>
  <si>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</si>
  <si>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</si>
  <si>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</si>
  <si>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</si>
  <si>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</si>
  <si>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</si>
  <si>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</si>
  <si>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</si>
  <si>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</si>
  <si>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</si>
  <si>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</si>
  <si>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</si>
  <si>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</si>
  <si>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</si>
  <si>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</si>
  <si>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</si>
  <si>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</si>
  <si>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</si>
  <si>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</si>
  <si>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</si>
  <si>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</si>
  <si>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</si>
  <si>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</si>
  <si>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</si>
  <si>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</si>
  <si>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</si>
  <si>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</si>
  <si>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</si>
  <si>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</si>
  <si>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</si>
  <si>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</si>
  <si>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</si>
  <si>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</si>
  <si>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</si>
  <si>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</si>
  <si>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</si>
  <si>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</si>
  <si>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</si>
  <si>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</si>
  <si>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</si>
  <si>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</si>
  <si>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</si>
  <si>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</si>
  <si>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</si>
  <si>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</si>
  <si>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</si>
  <si>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</si>
  <si>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</si>
  <si>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</si>
  <si>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</si>
  <si>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</si>
  <si>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</si>
  <si>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</si>
  <si>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</si>
  <si>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</si>
  <si>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</si>
  <si>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</si>
  <si>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</si>
  <si>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</si>
  <si>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</si>
  <si>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</si>
  <si>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</si>
  <si>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</si>
  <si>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</si>
  <si>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</si>
  <si>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</si>
  <si>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</si>
  <si>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</si>
  <si>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</si>
  <si>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</si>
  <si>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</si>
  <si>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</si>
  <si>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</si>
  <si>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</si>
  <si>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</si>
  <si>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</si>
  <si>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</si>
  <si>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</si>
  <si>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</si>
  <si>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</si>
  <si>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</si>
  <si>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</si>
  <si>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</si>
  <si>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</si>
  <si>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</si>
  <si>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</si>
  <si>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</si>
  <si>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</si>
  <si>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</si>
  <si>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</si>
  <si>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</si>
  <si>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</si>
  <si>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</si>
  <si>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</si>
  <si>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</si>
  <si>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</si>
  <si>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</si>
  <si>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</si>
  <si>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</si>
  <si>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</si>
  <si>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</si>
  <si>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</si>
  <si>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</si>
  <si>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</si>
  <si>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</si>
  <si>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</si>
  <si>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</si>
  <si>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</si>
  <si>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</si>
  <si>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</si>
  <si>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</si>
  <si>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</si>
  <si>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</si>
  <si>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</si>
  <si>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</si>
  <si>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</si>
  <si>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</si>
  <si>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</si>
  <si>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</si>
  <si>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</si>
  <si>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</si>
  <si>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</si>
  <si>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</si>
  <si>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</si>
  <si>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</si>
  <si>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</si>
  <si>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</si>
  <si>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</si>
  <si>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</si>
  <si>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</si>
  <si>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</si>
  <si>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</si>
  <si>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</si>
  <si>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</si>
  <si>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</si>
  <si>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</si>
  <si>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</si>
  <si>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</si>
  <si>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</si>
  <si>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</si>
  <si>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</si>
  <si>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</si>
  <si>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</si>
  <si>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</si>
  <si>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</si>
  <si>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</si>
  <si>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</si>
  <si>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</si>
  <si>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</si>
  <si>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</si>
  <si>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</si>
  <si>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</si>
  <si>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</si>
  <si>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</si>
  <si>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</si>
  <si>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</si>
  <si>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</si>
  <si>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</si>
  <si>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</si>
  <si>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</si>
  <si>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</si>
  <si>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</si>
  <si>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</si>
  <si>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</si>
  <si>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</si>
  <si>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</si>
  <si>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</si>
  <si>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</si>
  <si>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</si>
  <si>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</si>
  <si>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</si>
  <si>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</si>
  <si>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</si>
  <si>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</si>
  <si>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</si>
  <si>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</si>
  <si>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</si>
  <si>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</si>
  <si>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</si>
  <si>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</si>
  <si>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</si>
  <si>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</si>
  <si>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</si>
  <si>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</si>
  <si>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</si>
  <si>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</si>
  <si>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</si>
  <si>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</si>
  <si>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</si>
  <si>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</si>
  <si>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</si>
  <si>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</si>
  <si>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</si>
  <si>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</si>
  <si>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</si>
  <si>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</si>
  <si>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</si>
  <si>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</si>
  <si>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</si>
  <si>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</si>
  <si>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</si>
  <si>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</si>
  <si>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</si>
  <si>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</si>
  <si>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</si>
  <si>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</si>
  <si>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</si>
  <si>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</si>
  <si>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</si>
  <si>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</si>
  <si>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</si>
  <si>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</si>
  <si>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</si>
  <si>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</si>
  <si>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</si>
  <si>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</si>
  <si>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</si>
  <si>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</si>
  <si>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</si>
  <si>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</si>
  <si>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</si>
  <si>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</si>
  <si>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</si>
  <si>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</si>
  <si>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</si>
  <si>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</si>
  <si>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</si>
  <si>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</si>
  <si>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</si>
  <si>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</si>
  <si>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</si>
  <si>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</si>
  <si>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</si>
  <si>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</si>
  <si>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</si>
  <si>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</si>
  <si>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</si>
  <si>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</si>
  <si>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</si>
  <si>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</si>
  <si>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</si>
  <si>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</si>
  <si>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</si>
  <si>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</si>
  <si>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</si>
  <si>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</si>
  <si>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</si>
  <si>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</si>
  <si>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</si>
  <si>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</si>
  <si>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</si>
  <si>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</si>
  <si>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</si>
  <si>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</si>
  <si>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</si>
  <si>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</si>
  <si>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</si>
  <si>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</si>
  <si>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</si>
  <si>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</si>
  <si>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</si>
  <si>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</si>
  <si>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</si>
  <si>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</si>
  <si>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</si>
  <si>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</si>
  <si>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</si>
  <si>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</si>
  <si>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</si>
  <si>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</si>
  <si>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</si>
  <si>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</si>
  <si>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</si>
  <si>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</si>
  <si>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</si>
  <si>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</si>
  <si>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</si>
  <si>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</si>
  <si>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</si>
  <si>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</si>
  <si>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</si>
  <si>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</si>
  <si>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</si>
  <si>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</si>
  <si>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</si>
  <si>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</si>
  <si>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</si>
  <si>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</si>
  <si>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</si>
  <si>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</si>
  <si>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</si>
  <si>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</si>
  <si>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</si>
  <si>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</si>
  <si>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</si>
  <si>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</si>
  <si>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</si>
  <si>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</si>
  <si>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</si>
  <si>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</si>
  <si>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</si>
  <si>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</si>
  <si>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</si>
  <si>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</si>
  <si>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</si>
  <si>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</si>
  <si>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</si>
  <si>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</si>
  <si>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</si>
  <si>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</si>
  <si>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</si>
  <si>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</si>
  <si>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</si>
  <si>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</si>
  <si>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</si>
  <si>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</si>
  <si>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</si>
  <si>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</si>
  <si>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</si>
  <si>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</si>
  <si>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</si>
  <si>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</si>
  <si>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</si>
  <si>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</si>
  <si>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</si>
  <si>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</si>
  <si>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</si>
  <si>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</si>
  <si>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</si>
  <si>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</si>
  <si>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</si>
  <si>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</si>
  <si>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</si>
  <si>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</si>
  <si>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</si>
  <si>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</si>
  <si>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</si>
  <si>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</si>
  <si>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</si>
  <si>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</si>
  <si>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</si>
  <si>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</si>
  <si>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</si>
  <si>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</si>
  <si>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</si>
  <si>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</si>
  <si>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</si>
  <si>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</si>
  <si>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</si>
  <si>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</si>
  <si>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</si>
  <si>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</si>
  <si>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</si>
  <si>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</si>
  <si>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</si>
  <si>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</si>
  <si>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</si>
  <si>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</si>
  <si>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</si>
  <si>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</si>
  <si>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</si>
  <si>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</si>
  <si>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</si>
  <si>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</si>
  <si>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</si>
  <si>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</si>
  <si>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</si>
  <si>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</si>
  <si>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</si>
  <si>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</si>
  <si>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</si>
  <si>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</si>
  <si>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</si>
  <si>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</si>
  <si>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</si>
  <si>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</si>
  <si>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</si>
  <si>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</si>
  <si>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</si>
  <si>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</si>
  <si>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</si>
  <si>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</si>
  <si>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</si>
  <si>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</si>
  <si>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</si>
  <si>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</si>
  <si>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</si>
  <si>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</si>
  <si>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</si>
  <si>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</si>
  <si>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</si>
  <si>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</si>
  <si>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</si>
  <si>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</si>
  <si>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</si>
  <si>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</si>
  <si>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</si>
  <si>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</si>
  <si>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</si>
  <si>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</si>
  <si>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</si>
  <si>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</si>
  <si>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</si>
  <si>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</si>
  <si>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</si>
  <si>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</si>
  <si>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</si>
  <si>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</si>
  <si>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</si>
  <si>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</si>
  <si>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</si>
  <si>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</si>
  <si>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</si>
  <si>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</si>
  <si>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</si>
  <si>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</si>
  <si>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</si>
  <si>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</si>
  <si>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</si>
  <si>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</si>
  <si>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</si>
  <si>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</si>
  <si>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</si>
  <si>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</si>
  <si>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</si>
  <si>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</si>
  <si>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</si>
  <si>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</si>
  <si>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</si>
  <si>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</si>
  <si>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</si>
  <si>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</si>
  <si>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</si>
  <si>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</si>
  <si>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</si>
  <si>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</si>
  <si>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</si>
  <si>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</si>
  <si>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</si>
  <si>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</si>
  <si>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</si>
  <si>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</si>
  <si>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</si>
  <si>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</si>
  <si>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</si>
  <si>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</si>
  <si>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</si>
  <si>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</si>
  <si>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</si>
  <si>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</si>
  <si>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</si>
  <si>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</si>
  <si>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</si>
  <si>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</si>
  <si>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</si>
  <si>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</si>
  <si>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</si>
  <si>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</si>
  <si>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</si>
  <si>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</si>
  <si>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</si>
  <si>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</si>
  <si>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</si>
  <si>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</si>
  <si>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</si>
  <si>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</si>
  <si>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</si>
  <si>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</si>
  <si>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</si>
  <si>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</si>
  <si>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</si>
  <si>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</si>
  <si>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</si>
  <si>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</si>
  <si>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</si>
  <si>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</si>
  <si>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</si>
  <si>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</si>
  <si>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</si>
  <si>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</si>
  <si>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</si>
  <si>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</si>
  <si>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</si>
  <si>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</si>
  <si>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</si>
  <si>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</si>
  <si>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</si>
  <si>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</si>
  <si>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</si>
  <si>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</si>
  <si>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</si>
  <si>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</si>
  <si>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</si>
  <si>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</si>
  <si>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</si>
  <si>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</si>
  <si>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</si>
  <si>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</si>
  <si>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</si>
  <si>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</si>
  <si>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</si>
  <si>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</si>
  <si>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</si>
  <si>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</si>
  <si>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</si>
  <si>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</si>
  <si>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</si>
  <si>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</si>
  <si>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</si>
  <si>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</si>
  <si>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</si>
  <si>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</si>
  <si>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</si>
  <si>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</si>
  <si>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</si>
  <si>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</si>
  <si>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</si>
  <si>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</si>
  <si>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</si>
  <si>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</si>
  <si>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</si>
  <si>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</si>
  <si>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</si>
  <si>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</si>
  <si>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</si>
  <si>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</si>
  <si>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</si>
  <si>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</si>
  <si>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</si>
  <si>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</si>
  <si>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</si>
  <si>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</si>
  <si>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</si>
  <si>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</si>
  <si>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</si>
  <si>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</si>
  <si>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</si>
  <si>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</si>
  <si>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</si>
  <si>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</si>
  <si>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</si>
  <si>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</si>
  <si>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</si>
  <si>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</si>
  <si>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</si>
  <si>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</si>
  <si>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</si>
  <si>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</si>
  <si>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</si>
  <si>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</si>
  <si>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</si>
  <si>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</si>
  <si>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</si>
  <si>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</si>
  <si>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</si>
  <si>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</si>
  <si>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</si>
  <si>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</si>
  <si>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</si>
  <si>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</si>
  <si>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</si>
  <si>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</si>
  <si>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</si>
  <si>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</si>
  <si>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</si>
  <si>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</si>
  <si>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</si>
  <si>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</si>
  <si>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</si>
  <si>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</si>
  <si>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</si>
  <si>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</si>
  <si>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</si>
  <si>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</si>
  <si>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</si>
  <si>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</si>
  <si>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</si>
  <si>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</si>
  <si>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</si>
  <si>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</si>
  <si>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</si>
  <si>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</si>
  <si>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</si>
  <si>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</si>
  <si>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</si>
  <si>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</si>
  <si>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</si>
  <si>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</si>
  <si>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</si>
  <si>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</si>
  <si>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</si>
  <si>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</si>
  <si>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</si>
  <si>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</si>
  <si>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</si>
  <si>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</si>
  <si>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</si>
  <si>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</si>
  <si>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</si>
  <si>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</si>
  <si>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</si>
  <si>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</si>
  <si>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</si>
  <si>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</si>
  <si>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</si>
  <si>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</si>
  <si>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</si>
  <si>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</si>
  <si>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</si>
  <si>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</si>
  <si>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</si>
  <si>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</si>
  <si>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</si>
  <si>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</si>
  <si>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</si>
  <si>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</si>
  <si>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</si>
  <si>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</si>
  <si>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</si>
  <si>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</si>
  <si>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</si>
  <si>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</si>
  <si>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</si>
  <si>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</si>
  <si>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</si>
  <si>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</si>
  <si>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</si>
  <si>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</si>
  <si>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</si>
  <si>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</si>
  <si>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</si>
  <si>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</si>
  <si>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</si>
  <si>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</si>
  <si>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</si>
  <si>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</si>
  <si>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</si>
  <si>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</si>
  <si>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</si>
  <si>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</si>
  <si>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</si>
  <si>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</si>
  <si>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</si>
  <si>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</si>
  <si>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</si>
  <si>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</si>
  <si>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</si>
  <si>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</si>
  <si>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</si>
  <si>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</si>
  <si>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</si>
  <si>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</si>
  <si>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</si>
  <si>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</si>
  <si>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</si>
  <si>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</si>
  <si>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</si>
  <si>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</si>
  <si>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</si>
  <si>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</si>
  <si>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</si>
  <si>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</si>
  <si>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</si>
  <si>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</si>
  <si>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</si>
  <si>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</si>
  <si>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</si>
  <si>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</si>
  <si>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</si>
  <si>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</si>
  <si>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</si>
  <si>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</si>
  <si>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</si>
  <si>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</si>
  <si>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</si>
  <si>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</si>
  <si>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</si>
  <si>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</si>
  <si>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</si>
  <si>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</si>
  <si>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</si>
  <si>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</si>
  <si>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</si>
  <si>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</si>
  <si>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</si>
  <si>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</si>
  <si>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</si>
  <si>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</si>
  <si>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</si>
  <si>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</si>
  <si>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</si>
  <si>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</si>
  <si>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</si>
  <si>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</si>
  <si>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</si>
  <si>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</si>
  <si>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</si>
  <si>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</si>
  <si>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</si>
  <si>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</si>
  <si>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</si>
  <si>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</si>
  <si>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</si>
  <si>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</si>
  <si>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</si>
  <si>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</si>
  <si>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</si>
  <si>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</si>
  <si>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</si>
  <si>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</si>
  <si>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</si>
  <si>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</si>
  <si>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</si>
  <si>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</si>
  <si>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</si>
  <si>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</si>
  <si>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</si>
  <si>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</si>
  <si>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</si>
  <si>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</si>
  <si>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</si>
  <si>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</si>
  <si>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</si>
  <si>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</si>
  <si>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</si>
  <si>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</si>
  <si>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</si>
  <si>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</si>
  <si>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</si>
  <si>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</si>
  <si>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</si>
  <si>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</si>
  <si>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</si>
  <si>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</si>
  <si>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</si>
  <si>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</si>
  <si>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</si>
  <si>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</si>
  <si>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</si>
  <si>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</si>
  <si>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</si>
  <si>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</si>
  <si>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</si>
  <si>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</si>
  <si>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</si>
  <si>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</si>
  <si>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</si>
  <si>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</si>
  <si>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</si>
  <si>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</si>
  <si>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</si>
  <si>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</si>
  <si>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</si>
  <si>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</si>
  <si>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</si>
  <si>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</si>
  <si>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</si>
  <si>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</si>
  <si>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</si>
  <si>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</si>
  <si>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</si>
  <si>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</si>
  <si>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</si>
  <si>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</si>
  <si>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</si>
  <si>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</si>
  <si>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</si>
  <si>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</si>
  <si>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</si>
  <si>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</si>
  <si>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</si>
  <si>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</si>
  <si>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</si>
  <si>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</si>
  <si>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</si>
  <si>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</si>
  <si>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</si>
  <si>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</si>
  <si>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</si>
  <si>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</si>
  <si>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</si>
  <si>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</si>
  <si>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</si>
  <si>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</si>
  <si>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</si>
  <si>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</si>
  <si>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</si>
  <si>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</si>
  <si>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</si>
  <si>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</si>
  <si>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</si>
  <si>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</si>
  <si>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</si>
  <si>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</si>
  <si>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</si>
  <si>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</si>
  <si>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</si>
  <si>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</si>
  <si>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</si>
  <si>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</si>
  <si>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</si>
  <si>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</si>
  <si>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</si>
  <si>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</si>
  <si>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</si>
  <si>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</si>
  <si>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</si>
  <si>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</si>
  <si>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</si>
  <si>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</si>
  <si>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</si>
  <si>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</si>
  <si>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</si>
  <si>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</si>
  <si>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</si>
  <si>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</si>
  <si>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</si>
  <si>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</si>
  <si>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</si>
  <si>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</si>
  <si>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</si>
  <si>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</si>
  <si>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</si>
  <si>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</si>
  <si>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</si>
  <si>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</si>
  <si>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</si>
  <si>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</si>
  <si>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</si>
  <si>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</si>
  <si>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</si>
  <si>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</si>
  <si>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</si>
  <si>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</si>
  <si>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</si>
  <si>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</si>
  <si>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</si>
  <si>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</si>
  <si>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</si>
  <si>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</si>
  <si>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</si>
  <si>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</si>
  <si>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</si>
  <si>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</si>
  <si>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</si>
  <si>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</si>
  <si>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</si>
  <si>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</si>
  <si>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</si>
  <si>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</si>
  <si>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</si>
  <si>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</si>
  <si>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</si>
  <si>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</si>
  <si>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</si>
  <si>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</si>
  <si>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</si>
  <si>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</si>
  <si>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</si>
  <si>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</si>
  <si>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</si>
  <si>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</si>
  <si>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</si>
  <si>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</si>
  <si>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</si>
  <si>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</si>
  <si>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</si>
  <si>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</si>
  <si>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</si>
  <si>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</si>
  <si>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</si>
  <si>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</si>
  <si>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</si>
  <si>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</si>
  <si>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</si>
  <si>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</si>
  <si>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</si>
  <si>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</si>
  <si>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</si>
  <si>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</si>
  <si>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</si>
  <si>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</si>
  <si>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</si>
  <si>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</si>
  <si>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</si>
  <si>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</si>
  <si>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</si>
  <si>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</si>
  <si>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</si>
  <si>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</si>
  <si>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</si>
  <si>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</si>
  <si>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</si>
  <si>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</si>
  <si>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</si>
  <si>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</si>
  <si>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</si>
  <si>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</si>
  <si>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</si>
  <si>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</si>
  <si>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</si>
  <si>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</si>
  <si>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</si>
  <si>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</si>
  <si>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</si>
  <si>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</si>
  <si>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</si>
  <si>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</si>
  <si>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</si>
  <si>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</si>
  <si>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</si>
  <si>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</si>
  <si>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</si>
  <si>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</si>
  <si>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</si>
  <si>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</si>
  <si>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</si>
  <si>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</si>
  <si>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</si>
  <si>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</si>
  <si>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</si>
  <si>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</si>
  <si>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</si>
  <si>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</si>
  <si>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</si>
  <si>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</si>
  <si>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</si>
  <si>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</si>
  <si>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</si>
  <si>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</si>
  <si>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</si>
  <si>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</si>
  <si>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</si>
  <si>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</si>
  <si>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</si>
  <si>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</si>
  <si>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</si>
  <si>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</si>
  <si>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</si>
  <si>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</si>
  <si>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</si>
  <si>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</si>
  <si>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</si>
  <si>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</si>
  <si>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</si>
  <si>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</si>
  <si>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</si>
  <si>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</si>
  <si>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</si>
  <si>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</si>
  <si>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</si>
  <si>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</si>
  <si>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</si>
  <si>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</si>
  <si>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</si>
  <si>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</si>
  <si>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</si>
  <si>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</si>
  <si>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</si>
  <si>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</si>
  <si>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</si>
  <si>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</si>
  <si>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</si>
  <si>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</si>
  <si>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</si>
  <si>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</si>
  <si>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</si>
  <si>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</si>
  <si>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</si>
  <si>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</si>
  <si>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</si>
  <si>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</si>
  <si>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</si>
  <si>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</si>
  <si>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</si>
  <si>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</si>
  <si>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</si>
  <si>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</si>
  <si>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</si>
  <si>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</si>
  <si>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</si>
  <si>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</si>
  <si>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</si>
  <si>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</si>
  <si>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</si>
  <si>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</si>
  <si>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</si>
  <si>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</si>
  <si>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</si>
  <si>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</si>
  <si>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</si>
  <si>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</si>
  <si>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</si>
  <si>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</si>
  <si>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</si>
  <si>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</si>
  <si>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</si>
  <si>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</si>
  <si>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</si>
  <si>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</si>
  <si>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</si>
  <si>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</si>
  <si>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</si>
  <si>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</si>
  <si>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</si>
  <si>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</si>
  <si>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</si>
  <si>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</si>
  <si>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</si>
  <si>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</si>
  <si>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</si>
  <si>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</si>
  <si>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</si>
  <si>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</si>
  <si>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</si>
  <si>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</si>
  <si>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</si>
  <si>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</si>
  <si>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</si>
  <si>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</si>
  <si>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</si>
  <si>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</si>
  <si>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</si>
  <si>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</si>
  <si>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</si>
  <si>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</si>
  <si>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</si>
  <si>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</si>
  <si>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</si>
  <si>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</si>
  <si>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</si>
  <si>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</si>
  <si>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</si>
  <si>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</si>
  <si>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</si>
  <si>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</si>
  <si>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</si>
  <si>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</si>
  <si>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</si>
  <si>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</si>
  <si>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</si>
  <si>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</si>
  <si>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</si>
  <si>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</si>
  <si>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</si>
  <si>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</si>
  <si>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</si>
  <si>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</si>
  <si>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</si>
  <si>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</si>
  <si>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</si>
  <si>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</si>
  <si>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</si>
  <si>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</si>
  <si>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</si>
  <si>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</si>
  <si>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</si>
  <si>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</si>
  <si>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</si>
  <si>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</si>
  <si>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</si>
  <si>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</si>
  <si>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</si>
  <si>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</si>
  <si>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</si>
  <si>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</si>
  <si>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</si>
  <si>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</si>
  <si>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</si>
  <si>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</si>
  <si>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</si>
  <si>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</si>
  <si>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</si>
  <si>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</si>
  <si>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</si>
  <si>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</si>
  <si>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</si>
  <si>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</si>
  <si>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</si>
  <si>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</si>
  <si>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</si>
  <si>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</si>
  <si>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</si>
  <si>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</si>
  <si>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</si>
  <si>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</si>
  <si>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</si>
  <si>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</si>
  <si>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</si>
  <si>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</si>
  <si>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</si>
  <si>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</si>
  <si>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</si>
  <si>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</si>
  <si>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</si>
  <si>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</si>
  <si>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</si>
  <si>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</si>
  <si>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</si>
  <si>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</si>
  <si>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</si>
  <si>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</si>
  <si>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</si>
  <si>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</si>
  <si>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</si>
  <si>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</si>
  <si>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</si>
  <si>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</si>
  <si>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</si>
  <si>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</si>
  <si>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</si>
  <si>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</si>
  <si>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</si>
  <si>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</si>
  <si>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</si>
  <si>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</si>
  <si>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</si>
  <si>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</si>
  <si>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</si>
  <si>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</si>
  <si>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</si>
  <si>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</si>
  <si>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</si>
  <si>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</si>
  <si>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</si>
  <si>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</si>
  <si>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</si>
  <si>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</si>
  <si>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</si>
  <si>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</si>
  <si>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</si>
  <si>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</si>
  <si>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</si>
  <si>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</si>
  <si>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</si>
  <si>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</si>
  <si>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</si>
  <si>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</si>
  <si>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</si>
  <si>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</si>
  <si>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</si>
  <si>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</si>
  <si>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</si>
  <si>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</si>
  <si>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</si>
  <si>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</si>
  <si>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</si>
  <si>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</si>
  <si>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</si>
  <si>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</si>
  <si>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</si>
  <si>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</si>
  <si>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</si>
  <si>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</si>
  <si>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</si>
  <si>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</si>
  <si>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</si>
  <si>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</si>
  <si>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</si>
  <si>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</si>
  <si>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</si>
  <si>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</si>
  <si>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</si>
  <si>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</si>
  <si>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</si>
  <si>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</si>
  <si>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</si>
  <si>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</si>
  <si>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</si>
  <si>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</si>
  <si>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</si>
  <si>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</si>
  <si>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</si>
  <si>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</si>
  <si>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</si>
  <si>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</si>
  <si>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</si>
  <si>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</si>
  <si>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</si>
  <si>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</si>
  <si>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</si>
  <si>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</si>
  <si>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</si>
  <si>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</si>
  <si>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</si>
  <si>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</si>
  <si>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</si>
  <si>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</si>
  <si>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</si>
  <si>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</si>
  <si>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</si>
  <si>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</si>
  <si>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</si>
  <si>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</si>
  <si>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</si>
  <si>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</si>
  <si>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</si>
  <si>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</si>
  <si>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</si>
  <si>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</si>
  <si>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</si>
  <si>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</si>
  <si>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</si>
  <si>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</si>
  <si>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</si>
  <si>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</si>
  <si>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</si>
  <si>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</si>
  <si>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</si>
  <si>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</si>
  <si>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</si>
  <si>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</si>
  <si>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</si>
  <si>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</si>
  <si>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</si>
  <si>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</si>
  <si>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</si>
  <si>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</si>
  <si>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</si>
  <si>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</si>
  <si>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</si>
  <si>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</si>
  <si>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</si>
  <si>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</si>
  <si>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</si>
  <si>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</si>
  <si>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</si>
  <si>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</si>
  <si>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</si>
  <si>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</si>
  <si>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</si>
  <si>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</si>
  <si>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</si>
  <si>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</si>
  <si>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</si>
  <si>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</si>
  <si>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</si>
  <si>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</si>
  <si>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</si>
  <si>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</si>
  <si>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</si>
  <si>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</si>
  <si>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</si>
  <si>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</si>
  <si>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</si>
  <si>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</si>
  <si>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</si>
  <si>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</si>
  <si>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</si>
  <si>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</si>
  <si>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</si>
  <si>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</si>
  <si>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</si>
  <si>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</si>
  <si>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</si>
  <si>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</si>
  <si>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</si>
  <si>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</si>
  <si>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</si>
  <si>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</si>
  <si>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</si>
  <si>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</si>
  <si>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</si>
  <si>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</si>
  <si>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</si>
  <si>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</si>
  <si>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</si>
  <si>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</si>
  <si>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</si>
  <si>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</si>
  <si>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</si>
  <si>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</si>
  <si>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</si>
  <si>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</si>
  <si>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</si>
  <si>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</si>
  <si>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</si>
  <si>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</si>
  <si>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</si>
  <si>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</si>
  <si>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</si>
  <si>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</si>
  <si>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</si>
  <si>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</si>
  <si>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</si>
  <si>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</si>
  <si>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</si>
  <si>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</si>
  <si>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</si>
  <si>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</si>
  <si>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</si>
  <si>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</si>
  <si>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</si>
  <si>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</si>
  <si>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</si>
  <si>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</si>
  <si>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</si>
  <si>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</si>
  <si>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</si>
  <si>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</si>
  <si>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</si>
  <si>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</si>
  <si>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</si>
  <si>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</si>
  <si>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</si>
  <si>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</si>
  <si>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</si>
  <si>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</si>
  <si>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</si>
  <si>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</si>
  <si>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</si>
  <si>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</si>
  <si>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</si>
  <si>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</si>
  <si>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</si>
  <si>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</si>
  <si>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</si>
  <si>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</si>
  <si>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</si>
  <si>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</si>
  <si>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</si>
  <si>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</si>
  <si>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</si>
  <si>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</si>
  <si>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</si>
  <si>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</si>
  <si>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</si>
  <si>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</si>
  <si>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</si>
  <si>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</si>
  <si>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</si>
  <si>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</si>
  <si>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</si>
  <si>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</si>
  <si>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</si>
  <si>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</si>
  <si>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</si>
  <si>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</si>
  <si>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</si>
  <si>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</si>
  <si>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</si>
  <si>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</si>
  <si>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</si>
  <si>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</si>
  <si>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</si>
  <si>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</si>
  <si>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</si>
  <si>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</si>
  <si>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</si>
  <si>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</si>
  <si>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</si>
  <si>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</si>
  <si>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</si>
  <si>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</si>
  <si>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</si>
  <si>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</si>
  <si>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</si>
  <si>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</si>
  <si>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</si>
  <si>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</si>
  <si>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</si>
  <si>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</si>
  <si>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</si>
  <si>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</si>
  <si>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</si>
  <si>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</si>
  <si>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</si>
  <si>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</si>
  <si>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</si>
  <si>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</si>
  <si>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</si>
  <si>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</si>
  <si>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</si>
  <si>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</si>
  <si>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</si>
  <si>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</si>
  <si>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</si>
  <si>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</si>
  <si>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</si>
  <si>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</si>
  <si>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</si>
  <si>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</si>
  <si>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</si>
  <si>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</si>
  <si>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</si>
  <si>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</si>
  <si>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</si>
  <si>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</si>
  <si>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</si>
  <si>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</si>
  <si>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</si>
  <si>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</si>
  <si>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</si>
  <si>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</si>
  <si>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</si>
  <si>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</si>
  <si>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</si>
  <si>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</si>
  <si>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</si>
  <si>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</si>
  <si>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</si>
  <si>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</si>
  <si>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</si>
  <si>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</si>
  <si>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</si>
  <si>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</si>
  <si>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</si>
  <si>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</si>
  <si>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</si>
  <si>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</si>
  <si>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</si>
  <si>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</si>
  <si>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</si>
  <si>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</si>
  <si>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</si>
  <si>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</si>
  <si>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</si>
  <si>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</si>
  <si>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</si>
  <si>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</si>
  <si>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</si>
  <si>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</si>
  <si>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</si>
  <si>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</si>
  <si>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</si>
  <si>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</si>
  <si>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</si>
  <si>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</si>
  <si>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</si>
  <si>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</si>
  <si>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</si>
  <si>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</si>
  <si>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</si>
  <si>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</si>
  <si>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</si>
  <si>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</si>
  <si>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</si>
  <si>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</si>
  <si>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</si>
  <si>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</si>
  <si>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</si>
  <si>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</si>
  <si>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</si>
  <si>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</si>
  <si>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</si>
  <si>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</si>
  <si>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</si>
  <si>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</si>
  <si>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</si>
  <si>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</si>
  <si>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</si>
  <si>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</si>
  <si>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</si>
  <si>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</si>
  <si>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</si>
  <si>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</si>
  <si>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</si>
  <si>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</si>
  <si>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</si>
  <si>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</si>
  <si>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</si>
  <si>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</si>
  <si>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</si>
  <si>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</si>
  <si>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</si>
  <si>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</si>
  <si>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</si>
  <si>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</si>
  <si>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</si>
  <si>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</si>
  <si>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</si>
  <si>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</si>
  <si>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</si>
  <si>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</si>
  <si>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</si>
  <si>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</si>
  <si>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</si>
  <si>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</si>
  <si>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</si>
  <si>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</si>
  <si>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</si>
  <si>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</si>
  <si>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</si>
  <si>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</si>
  <si>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</si>
  <si>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</si>
  <si>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</si>
  <si>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</si>
  <si>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</si>
  <si>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</si>
  <si>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</si>
  <si>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</si>
  <si>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</si>
  <si>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</si>
  <si>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</si>
  <si>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</si>
  <si>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</si>
  <si>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</si>
  <si>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</si>
  <si>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</si>
  <si>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</si>
  <si>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</si>
  <si>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</si>
  <si>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</si>
  <si>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</si>
  <si>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</si>
  <si>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</si>
  <si>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</si>
  <si>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</si>
  <si>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</si>
  <si>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</si>
  <si>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</si>
  <si>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</si>
  <si>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</si>
  <si>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</si>
  <si>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</si>
  <si>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</si>
  <si>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</si>
  <si>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</si>
  <si>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</si>
  <si>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</si>
  <si>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</si>
  <si>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</si>
  <si>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</si>
  <si>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</si>
  <si>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</si>
  <si>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</si>
  <si>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</si>
  <si>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</si>
  <si>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</si>
  <si>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</si>
  <si>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</si>
  <si>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</si>
  <si>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</si>
  <si>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</si>
  <si>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</si>
  <si>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</si>
  <si>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</si>
  <si>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</si>
  <si>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</si>
  <si>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</si>
  <si>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</si>
  <si>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</si>
  <si>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</si>
  <si>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</si>
  <si>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</si>
  <si>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</si>
  <si>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</si>
  <si>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</si>
  <si>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</si>
  <si>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</si>
  <si>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</si>
  <si>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</si>
  <si>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</si>
  <si>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</si>
  <si>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</si>
  <si>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</si>
  <si>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</si>
  <si>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</si>
  <si>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</si>
  <si>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</si>
  <si>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</si>
  <si>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</si>
  <si>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</si>
  <si>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</si>
  <si>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</si>
  <si>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</si>
  <si>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</si>
  <si>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</si>
  <si>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</si>
  <si>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</si>
  <si>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</si>
  <si>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</si>
  <si>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</si>
  <si>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</si>
  <si>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</si>
  <si>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</si>
  <si>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</si>
  <si>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</si>
  <si>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</si>
  <si>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</si>
  <si>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</si>
  <si>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</si>
  <si>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</si>
  <si>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</si>
  <si>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</si>
  <si>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</si>
  <si>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</si>
  <si>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</si>
  <si>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</si>
  <si>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</si>
  <si>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</si>
  <si>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</si>
  <si>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</si>
  <si>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</si>
  <si>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</si>
  <si>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</si>
  <si>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</si>
  <si>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</si>
  <si>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</si>
  <si>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</si>
  <si>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</si>
  <si>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</si>
  <si>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</si>
  <si>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</si>
  <si>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</si>
  <si>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</si>
  <si>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</si>
  <si>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</si>
  <si>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</si>
  <si>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</si>
  <si>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</si>
  <si>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</si>
  <si>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</si>
  <si>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</si>
  <si>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</si>
  <si>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</si>
  <si>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</si>
  <si>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</si>
  <si>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</si>
  <si>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</si>
  <si>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</si>
  <si>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</si>
  <si>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</si>
  <si>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</si>
  <si>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</si>
  <si>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</si>
  <si>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</si>
  <si>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</si>
  <si>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</si>
  <si>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</si>
  <si>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</si>
  <si>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</si>
  <si>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</si>
  <si>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</si>
  <si>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</si>
  <si>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</si>
  <si>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</si>
  <si>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</si>
  <si>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</si>
  <si>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</si>
  <si>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</si>
  <si>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</si>
  <si>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</si>
  <si>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</si>
  <si>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</si>
  <si>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</si>
  <si>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</si>
  <si>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</si>
  <si>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</si>
  <si>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</si>
  <si>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</si>
  <si>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</si>
  <si>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</si>
  <si>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</si>
  <si>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</si>
  <si>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</si>
  <si>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</si>
  <si>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</si>
  <si>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</si>
  <si>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</si>
  <si>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</si>
  <si>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</si>
  <si>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</si>
  <si>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</si>
  <si>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</si>
  <si>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</si>
  <si>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</si>
  <si>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</si>
  <si>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</si>
  <si>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</si>
  <si>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</si>
  <si>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</si>
  <si>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</si>
  <si>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</si>
  <si>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</si>
  <si>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</si>
  <si>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</si>
  <si>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</si>
  <si>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</si>
  <si>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</si>
  <si>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</si>
  <si>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</si>
  <si>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</si>
  <si>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</si>
  <si>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</si>
  <si>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</si>
  <si>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</si>
  <si>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</si>
  <si>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</si>
  <si>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</si>
  <si>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</si>
  <si>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</si>
  <si>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</si>
  <si>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</si>
  <si>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</si>
  <si>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</si>
  <si>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</si>
  <si>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</si>
  <si>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</si>
  <si>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</si>
  <si>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</si>
  <si>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</si>
  <si>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</si>
  <si>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</si>
  <si>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</si>
  <si>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</si>
  <si>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</si>
  <si>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</si>
  <si>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</si>
  <si>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</si>
  <si>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</si>
  <si>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</si>
  <si>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</si>
  <si>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</si>
  <si>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</si>
  <si>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</si>
  <si>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</si>
  <si>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</si>
  <si>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</si>
  <si>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</si>
  <si>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</si>
  <si>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</si>
  <si>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</si>
  <si>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</si>
  <si>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</si>
  <si>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</si>
  <si>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</si>
  <si>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</si>
  <si>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</si>
  <si>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</si>
  <si>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</si>
  <si>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</si>
  <si>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</si>
  <si>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</si>
  <si>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</si>
  <si>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</si>
  <si>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</si>
  <si>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</si>
  <si>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</si>
  <si>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</si>
  <si>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</si>
  <si>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</si>
  <si>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</si>
  <si>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</si>
  <si>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</si>
  <si>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</si>
  <si>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</si>
  <si>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</si>
  <si>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</si>
  <si>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</si>
  <si>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</si>
  <si>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</si>
  <si>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</si>
  <si>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</si>
  <si>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</si>
  <si>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</si>
  <si>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</si>
  <si>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</si>
  <si>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</si>
  <si>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</si>
  <si>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</si>
  <si>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</si>
  <si>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</si>
  <si>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</si>
  <si>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</si>
  <si>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</si>
  <si>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</si>
  <si>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</si>
  <si>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</si>
  <si>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</si>
  <si>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</si>
  <si>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</si>
  <si>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</si>
  <si>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</si>
  <si>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</si>
  <si>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</si>
  <si>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</si>
  <si>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</si>
  <si>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</si>
  <si>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</si>
  <si>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</si>
  <si>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</si>
  <si>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</si>
  <si>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</si>
  <si>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</si>
  <si>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</si>
  <si>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</si>
  <si>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</si>
  <si>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</si>
  <si>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</si>
  <si>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</si>
  <si>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</si>
  <si>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</si>
  <si>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</si>
  <si>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</si>
  <si>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</si>
  <si>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</si>
  <si>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</si>
  <si>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</si>
  <si>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</si>
  <si>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</si>
  <si>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</si>
  <si>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</si>
  <si>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</si>
  <si>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</si>
  <si>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</si>
  <si>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</si>
  <si>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</si>
  <si>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</si>
  <si>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</si>
  <si>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</si>
  <si>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</si>
  <si>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</si>
  <si>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</si>
  <si>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</si>
  <si>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</si>
  <si>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</si>
  <si>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</si>
  <si>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</si>
  <si>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</si>
  <si>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</si>
  <si>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</si>
  <si>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</si>
  <si>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</si>
  <si>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</si>
  <si>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</si>
  <si>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</si>
  <si>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</si>
  <si>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</si>
  <si>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</si>
  <si>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</si>
  <si>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</si>
  <si>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</si>
  <si>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</si>
  <si>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</si>
  <si>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</si>
  <si>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</si>
  <si>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</si>
  <si>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</si>
  <si>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</si>
  <si>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</si>
  <si>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</si>
  <si>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</si>
  <si>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</si>
  <si>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</si>
  <si>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</si>
  <si>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</si>
  <si>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</si>
  <si>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</si>
  <si>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</si>
  <si>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</si>
  <si>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</si>
  <si>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</si>
  <si>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</si>
  <si>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</si>
  <si>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</si>
  <si>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</si>
  <si>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</si>
  <si>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</si>
  <si>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</si>
  <si>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</si>
  <si>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</si>
  <si>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</si>
  <si>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</si>
  <si>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</si>
  <si>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</si>
  <si>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</si>
  <si>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</si>
  <si>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</si>
  <si>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</si>
  <si>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</si>
  <si>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</si>
  <si>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</si>
  <si>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</si>
  <si>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</si>
  <si>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</si>
  <si>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</si>
  <si>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</si>
  <si>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</si>
  <si>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</si>
  <si>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</si>
  <si>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</si>
  <si>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</si>
  <si>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</si>
  <si>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</si>
  <si>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</si>
  <si>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</si>
  <si>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</si>
  <si>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</si>
  <si>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</si>
  <si>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</si>
  <si>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</si>
  <si>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</si>
  <si>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</si>
  <si>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</si>
  <si>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</si>
  <si>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</si>
  <si>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</si>
  <si>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</si>
  <si>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</si>
  <si>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</si>
  <si>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</si>
  <si>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</si>
  <si>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</si>
  <si>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</si>
  <si>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</si>
  <si>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</si>
  <si>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</si>
  <si>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</si>
  <si>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</si>
  <si>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</si>
  <si>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</si>
  <si>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</si>
  <si>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</si>
  <si>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</si>
  <si>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</si>
  <si>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</si>
  <si>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</si>
  <si>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</si>
  <si>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</si>
  <si>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</si>
  <si>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</si>
  <si>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</si>
  <si>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</si>
  <si>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</si>
  <si>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</si>
  <si>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</si>
  <si>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</si>
  <si>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</si>
  <si>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</si>
  <si>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</si>
  <si>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</si>
  <si>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</si>
  <si>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</si>
  <si>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</si>
  <si>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</si>
  <si>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</si>
  <si>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</si>
  <si>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</si>
  <si>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</si>
  <si>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</si>
  <si>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</si>
  <si>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</si>
  <si>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</si>
  <si>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</si>
  <si>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</si>
  <si>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</si>
  <si>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</si>
  <si>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</si>
  <si>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</si>
  <si>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</si>
  <si>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</si>
  <si>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</si>
  <si>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</si>
  <si>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</si>
  <si>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</si>
  <si>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</si>
  <si>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</si>
  <si>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</si>
  <si>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</si>
  <si>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</si>
  <si>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</si>
  <si>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</si>
  <si>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</si>
  <si>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</si>
  <si>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</si>
  <si>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</si>
  <si>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</si>
  <si>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</si>
  <si>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</si>
  <si>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</si>
  <si>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</si>
  <si>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</si>
  <si>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</si>
  <si>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</si>
  <si>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</si>
  <si>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</si>
  <si>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</si>
  <si>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</si>
  <si>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</si>
  <si>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</si>
  <si>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</si>
  <si>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</si>
  <si>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</si>
  <si>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</si>
  <si>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</si>
  <si>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</si>
  <si>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</si>
  <si>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</si>
  <si>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</si>
  <si>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</si>
  <si>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</si>
  <si>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</si>
  <si>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</si>
  <si>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</si>
  <si>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</si>
  <si>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</si>
  <si>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</si>
  <si>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</si>
  <si>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</si>
  <si>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</si>
  <si>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</si>
  <si>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</si>
  <si>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</si>
  <si>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</si>
  <si>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</si>
  <si>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</si>
  <si>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</si>
  <si>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</si>
  <si>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</si>
  <si>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</si>
  <si>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</si>
  <si>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</si>
  <si>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</si>
  <si>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</si>
  <si>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</si>
  <si>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</si>
  <si>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</si>
  <si>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</si>
  <si>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</si>
  <si>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</si>
  <si>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</si>
  <si>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</si>
  <si>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</si>
  <si>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</si>
  <si>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</si>
  <si>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</si>
  <si>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</si>
  <si>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</si>
  <si>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</si>
  <si>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</si>
  <si>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</si>
  <si>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</si>
  <si>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</si>
  <si>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</si>
  <si>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</si>
  <si>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</si>
  <si>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</si>
  <si>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</si>
  <si>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</si>
  <si>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</si>
  <si>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</si>
  <si>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</si>
  <si>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</si>
  <si>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</si>
  <si>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</si>
  <si>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</si>
  <si>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</si>
  <si>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</si>
  <si>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</si>
  <si>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</si>
  <si>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</si>
  <si>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</si>
  <si>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</si>
  <si>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</si>
  <si>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</si>
  <si>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</si>
  <si>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</si>
  <si>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</si>
  <si>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</si>
  <si>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</si>
  <si>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</si>
  <si>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</si>
  <si>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</si>
  <si>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</si>
  <si>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</si>
  <si>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</si>
  <si>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</si>
  <si>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</si>
  <si>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</si>
  <si>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</si>
  <si>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</si>
  <si>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</si>
  <si>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</si>
  <si>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</si>
  <si>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</si>
  <si>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</si>
  <si>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</si>
  <si>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</si>
  <si>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</si>
  <si>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</si>
  <si>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</si>
  <si>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</si>
  <si>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</si>
  <si>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</si>
  <si>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</si>
  <si>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</si>
  <si>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</si>
  <si>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</si>
  <si>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</si>
  <si>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</si>
  <si>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</si>
  <si>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</si>
  <si>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</si>
  <si>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</si>
  <si>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</si>
  <si>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</si>
  <si>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</si>
  <si>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</si>
  <si>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</si>
  <si>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</si>
  <si>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</si>
  <si>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</si>
  <si>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</si>
  <si>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</si>
  <si>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</si>
  <si>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</si>
  <si>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</si>
  <si>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</si>
  <si>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</si>
  <si>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</si>
  <si>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</si>
  <si>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</si>
  <si>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</si>
  <si>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</si>
  <si>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</si>
  <si>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</si>
  <si>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</si>
  <si>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</si>
  <si>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</si>
  <si>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</si>
  <si>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</si>
  <si>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</si>
  <si>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</si>
  <si>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</si>
  <si>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</si>
  <si>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</si>
  <si>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</si>
  <si>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</si>
  <si>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</si>
  <si>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</si>
  <si>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</si>
  <si>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</si>
  <si>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</si>
  <si>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</si>
  <si>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</si>
  <si>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</si>
  <si>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</si>
  <si>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</si>
  <si>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</si>
  <si>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</si>
  <si>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</si>
  <si>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</si>
  <si>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</si>
  <si>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</si>
  <si>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</si>
  <si>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</si>
  <si>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</si>
  <si>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</si>
  <si>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</si>
  <si>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</si>
  <si>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</si>
  <si>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</si>
  <si>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</si>
  <si>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</si>
  <si>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</si>
  <si>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</si>
  <si>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</si>
  <si>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</si>
  <si>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</si>
  <si>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</si>
  <si>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</si>
  <si>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</si>
  <si>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</si>
  <si>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</si>
  <si>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</si>
  <si>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</si>
  <si>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</si>
  <si>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</si>
  <si>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</si>
  <si>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</si>
  <si>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</si>
  <si>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</si>
  <si>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</si>
  <si>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</si>
  <si>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</si>
  <si>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</si>
  <si>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</si>
  <si>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</si>
  <si>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</si>
  <si>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</si>
  <si>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</si>
  <si>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</si>
  <si>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</si>
  <si>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</si>
  <si>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</si>
  <si>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</si>
  <si>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</si>
  <si>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</si>
  <si>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</si>
  <si>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</si>
  <si>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</si>
  <si>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</si>
  <si>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</si>
  <si>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</si>
  <si>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</si>
  <si>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</si>
  <si>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</si>
  <si>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</si>
  <si>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</si>
  <si>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</si>
  <si>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</si>
  <si>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</si>
  <si>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</si>
  <si>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</si>
  <si>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</si>
  <si>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</si>
  <si>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</si>
  <si>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</si>
  <si>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</si>
  <si>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</si>
  <si>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</si>
  <si>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</si>
  <si>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</si>
  <si>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</si>
  <si>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</si>
  <si>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</si>
  <si>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</si>
  <si>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</si>
  <si>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</si>
  <si>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</si>
  <si>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</si>
  <si>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</si>
  <si>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</si>
  <si>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</si>
  <si>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</si>
  <si>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</si>
  <si>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</si>
  <si>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</si>
  <si>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</si>
  <si>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</si>
  <si>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</si>
  <si>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</si>
  <si>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</si>
  <si>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</si>
  <si>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</si>
  <si>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</si>
  <si>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</si>
  <si>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</si>
  <si>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</si>
  <si>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</si>
  <si>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</si>
  <si>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</si>
  <si>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</si>
  <si>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</si>
  <si>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</si>
  <si>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</si>
  <si>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</si>
  <si>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</si>
  <si>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</si>
  <si>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</si>
  <si>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</si>
  <si>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</si>
  <si>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</si>
  <si>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</si>
  <si>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</si>
  <si>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</si>
  <si>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</si>
  <si>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</si>
  <si>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</si>
  <si>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</si>
  <si>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</si>
  <si>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</si>
  <si>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</si>
  <si>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</si>
  <si>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</si>
  <si>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</si>
  <si>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</si>
  <si>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</si>
  <si>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</si>
  <si>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</si>
  <si>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</si>
  <si>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</si>
  <si>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</si>
  <si>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</si>
  <si>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</si>
  <si>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</si>
  <si>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</si>
  <si>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</si>
  <si>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</si>
  <si>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</si>
  <si>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</si>
  <si>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</si>
  <si>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</si>
  <si>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</si>
  <si>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</si>
  <si>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</si>
  <si>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</si>
  <si>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</si>
  <si>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</si>
  <si>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</si>
  <si>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</si>
  <si>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</si>
  <si>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</si>
  <si>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</si>
  <si>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</si>
  <si>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</si>
  <si>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</si>
  <si>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</si>
  <si>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</si>
  <si>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</si>
  <si>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</si>
  <si>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</si>
  <si>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</si>
  <si>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</si>
  <si>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</si>
  <si>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</si>
  <si>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</si>
  <si>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</si>
  <si>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</si>
  <si>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</si>
  <si>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</si>
  <si>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</si>
  <si>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</si>
  <si>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</si>
  <si>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</si>
  <si>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</si>
  <si>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</si>
  <si>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</si>
  <si>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</si>
  <si>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</si>
  <si>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</si>
  <si>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</si>
  <si>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</si>
  <si>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</si>
  <si>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</si>
  <si>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</si>
  <si>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</si>
  <si>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</si>
  <si>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</si>
  <si>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</si>
  <si>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</si>
  <si>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</si>
  <si>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</si>
  <si>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</si>
  <si>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</si>
  <si>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</si>
  <si>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</si>
  <si>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</si>
  <si>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</si>
  <si>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</si>
  <si>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</si>
  <si>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</si>
  <si>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</si>
  <si>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</si>
  <si>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</si>
  <si>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</si>
  <si>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</si>
  <si>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</si>
  <si>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</si>
  <si>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</si>
  <si>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</si>
  <si>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</si>
  <si>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</si>
  <si>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</si>
  <si>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</si>
  <si>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</si>
  <si>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</si>
  <si>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</si>
  <si>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</si>
  <si>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</si>
  <si>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</si>
  <si>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</si>
  <si>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</si>
  <si>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</si>
  <si>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</si>
  <si>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</si>
  <si>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</si>
  <si>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</si>
  <si>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</si>
  <si>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</si>
  <si>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</si>
  <si>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</si>
  <si>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</si>
  <si>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</si>
  <si>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</si>
  <si>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</si>
  <si>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</si>
  <si>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</si>
  <si>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</si>
  <si>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</si>
  <si>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</si>
  <si>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</si>
  <si>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</si>
  <si>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</si>
  <si>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</si>
  <si>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</si>
  <si>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</si>
  <si>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</si>
  <si>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</si>
  <si>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</si>
  <si>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</si>
  <si>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</si>
  <si>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</si>
  <si>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</si>
  <si>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</si>
  <si>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</si>
  <si>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</si>
  <si>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</si>
  <si>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</si>
  <si>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</si>
  <si>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</si>
  <si>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</si>
  <si>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</si>
  <si>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</si>
  <si>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</si>
  <si>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</si>
  <si>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</si>
  <si>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</si>
  <si>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</si>
  <si>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</si>
  <si>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</si>
  <si>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</si>
  <si>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</si>
  <si>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</si>
  <si>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</si>
  <si>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</si>
  <si>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</si>
  <si>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</si>
  <si>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</si>
  <si>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</si>
  <si>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</si>
  <si>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</si>
  <si>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</si>
  <si>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</si>
  <si>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</si>
  <si>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</si>
  <si>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</si>
  <si>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</si>
  <si>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</si>
  <si>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</si>
  <si>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</si>
  <si>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</si>
  <si>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</si>
  <si>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</si>
  <si>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</si>
  <si>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</si>
  <si>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</si>
  <si>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</si>
  <si>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</si>
  <si>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</si>
  <si>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</si>
  <si>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</si>
  <si>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</si>
  <si>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</si>
  <si>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</si>
  <si>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</si>
  <si>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</si>
  <si>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</si>
  <si>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</si>
  <si>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</si>
  <si>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</si>
  <si>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</si>
  <si>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</si>
  <si>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</si>
  <si>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</si>
  <si>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</si>
  <si>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</si>
  <si>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</si>
  <si>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</si>
  <si>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</si>
  <si>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</si>
  <si>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</si>
  <si>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</si>
  <si>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</si>
  <si>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</si>
  <si>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</si>
  <si>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</si>
  <si>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</si>
  <si>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</si>
  <si>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</si>
  <si>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</si>
  <si>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</si>
  <si>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</si>
  <si>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</si>
  <si>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</si>
  <si>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</si>
  <si>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</si>
  <si>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</si>
  <si>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</si>
  <si>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</si>
  <si>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</si>
  <si>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</si>
  <si>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</si>
  <si>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</si>
  <si>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</si>
  <si>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</si>
  <si>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</si>
  <si>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</si>
  <si>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</si>
  <si>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</si>
  <si>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</si>
  <si>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</si>
  <si>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</si>
  <si>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</si>
  <si>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</si>
  <si>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</si>
  <si>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</si>
  <si>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</si>
  <si>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</si>
  <si>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</si>
  <si>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</si>
  <si>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</si>
  <si>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</si>
  <si>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</si>
  <si>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</si>
  <si>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</si>
  <si>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</si>
  <si>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</si>
  <si>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</si>
  <si>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</si>
  <si>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</si>
  <si>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</si>
  <si>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</si>
  <si>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</si>
  <si>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</si>
  <si>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</si>
  <si>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</si>
  <si>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</si>
  <si>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</si>
  <si>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</si>
  <si>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</si>
  <si>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</si>
  <si>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</si>
  <si>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</si>
  <si>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</si>
  <si>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</si>
  <si>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</si>
  <si>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</si>
  <si>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</si>
  <si>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</si>
  <si>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</si>
  <si>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</si>
  <si>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</si>
  <si>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</si>
  <si>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</si>
  <si>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</si>
  <si>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</si>
  <si>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</si>
  <si>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</si>
  <si>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</si>
  <si>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</si>
  <si>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</si>
  <si>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</si>
  <si>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</si>
  <si>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</si>
  <si>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</si>
  <si>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</si>
  <si>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</si>
  <si>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</si>
  <si>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</si>
  <si>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</si>
  <si>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</si>
  <si>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</si>
  <si>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</si>
  <si>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</si>
  <si>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</si>
  <si>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</si>
  <si>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</si>
  <si>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</si>
  <si>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</si>
  <si>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</si>
  <si>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</si>
  <si>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</si>
  <si>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</si>
  <si>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</si>
  <si>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</si>
  <si>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</si>
  <si>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</si>
  <si>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</si>
  <si>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</si>
  <si>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</si>
  <si>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</si>
  <si>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</si>
  <si>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</si>
  <si>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</si>
  <si>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</si>
  <si>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</si>
  <si>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</si>
  <si>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</si>
  <si>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</si>
  <si>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</si>
  <si>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</si>
  <si>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</si>
  <si>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</si>
  <si>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</si>
  <si>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</si>
  <si>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</si>
  <si>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</si>
  <si>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</si>
  <si>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</si>
  <si>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</si>
  <si>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</si>
  <si>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</si>
  <si>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</si>
  <si>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</si>
  <si>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</si>
  <si>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</si>
  <si>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</si>
  <si>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</si>
  <si>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</si>
  <si>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</si>
  <si>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</si>
  <si>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</si>
  <si>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</si>
  <si>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</si>
  <si>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</si>
  <si>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</si>
  <si>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</si>
  <si>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</si>
  <si>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</si>
  <si>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</si>
  <si>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</si>
  <si>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</si>
  <si>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</si>
  <si>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</si>
  <si>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</si>
  <si>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</si>
  <si>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</si>
  <si>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</si>
  <si>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</si>
  <si>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</si>
  <si>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</si>
  <si>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</si>
  <si>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</si>
  <si>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</si>
  <si>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</si>
  <si>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</si>
  <si>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</si>
  <si>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</si>
  <si>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</si>
  <si>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</si>
  <si>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</si>
  <si>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</si>
  <si>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</si>
  <si>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</si>
  <si>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</si>
  <si>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</si>
  <si>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</si>
  <si>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</si>
  <si>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</si>
  <si>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</si>
  <si>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</si>
  <si>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</si>
  <si>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</si>
  <si>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</si>
  <si>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</si>
  <si>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</si>
  <si>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</si>
  <si>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</si>
  <si>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</si>
  <si>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</si>
  <si>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</si>
  <si>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</si>
  <si>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</si>
  <si>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</si>
  <si>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</si>
  <si>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</si>
  <si>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</si>
  <si>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</si>
  <si>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</si>
  <si>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</si>
  <si>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</si>
  <si>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</si>
  <si>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</si>
  <si>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</si>
  <si>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</si>
  <si>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</si>
  <si>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</si>
  <si>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</si>
  <si>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</si>
  <si>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</si>
  <si>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</si>
  <si>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</si>
  <si>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</si>
  <si>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</si>
  <si>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</si>
  <si>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</si>
  <si>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</si>
  <si>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</si>
  <si>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</si>
  <si>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</si>
  <si>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</si>
  <si>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</si>
  <si>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</si>
  <si>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</si>
  <si>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</si>
  <si>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</si>
  <si>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</si>
  <si>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</si>
  <si>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</si>
  <si>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</si>
  <si>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</si>
  <si>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</si>
  <si>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</si>
  <si>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</si>
  <si>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</si>
  <si>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</si>
  <si>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</si>
  <si>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</si>
  <si>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</si>
  <si>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</si>
  <si>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</si>
  <si>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</si>
  <si>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</si>
  <si>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</si>
  <si>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</si>
  <si>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</si>
  <si>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</si>
  <si>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</si>
  <si>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</si>
  <si>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</si>
  <si>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</si>
  <si>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</si>
  <si>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</si>
  <si>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</si>
  <si>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</si>
  <si>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</si>
  <si>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</si>
  <si>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</si>
  <si>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</si>
  <si>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</si>
  <si>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</si>
  <si>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</si>
  <si>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</si>
  <si>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</si>
  <si>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</si>
  <si>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</si>
  <si>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</si>
  <si>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</si>
  <si>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</si>
  <si>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</si>
  <si>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</si>
  <si>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</si>
  <si>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</si>
  <si>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</si>
  <si>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</si>
  <si>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</si>
  <si>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</si>
  <si>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</si>
  <si>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</si>
  <si>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</si>
  <si>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</si>
  <si>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</si>
  <si>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</si>
  <si>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</si>
  <si>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</si>
  <si>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</si>
  <si>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</si>
  <si>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</si>
  <si>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</si>
  <si>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</si>
  <si>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</si>
  <si>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</si>
  <si>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</si>
  <si>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</si>
  <si>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</si>
  <si>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</si>
  <si>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</si>
  <si>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</si>
  <si>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</si>
  <si>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</si>
  <si>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</si>
  <si>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</si>
  <si>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</si>
  <si>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</si>
  <si>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</si>
  <si>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</si>
  <si>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</si>
  <si>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</si>
  <si>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</si>
  <si>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</si>
  <si>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</si>
  <si>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</si>
  <si>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</si>
  <si>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</si>
  <si>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</si>
  <si>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</si>
  <si>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</si>
  <si>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</si>
  <si>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</si>
  <si>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</si>
  <si>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</si>
  <si>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</si>
  <si>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</si>
  <si>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</si>
  <si>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</si>
  <si>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</si>
  <si>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</si>
  <si>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</si>
  <si>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</si>
  <si>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</si>
  <si>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</si>
  <si>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</si>
  <si>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</si>
  <si>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</si>
  <si>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</si>
  <si>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</si>
  <si>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</si>
  <si>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</si>
  <si>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</si>
  <si>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</si>
  <si>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</si>
  <si>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</si>
  <si>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</si>
  <si>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</si>
  <si>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</si>
  <si>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</si>
  <si>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</si>
  <si>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</si>
  <si>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</si>
  <si>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</si>
  <si>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</si>
  <si>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</si>
  <si>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</si>
  <si>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</si>
  <si>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</si>
  <si>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</si>
  <si>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</si>
  <si>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</si>
  <si>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</si>
  <si>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</si>
  <si>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</si>
  <si>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</si>
  <si>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</si>
  <si>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</si>
  <si>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</si>
  <si>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</si>
  <si>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</si>
  <si>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</si>
  <si>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</si>
  <si>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</si>
  <si>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</si>
  <si>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</si>
  <si>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</si>
  <si>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</si>
  <si>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</si>
  <si>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</si>
  <si>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</si>
  <si>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</si>
  <si>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</si>
  <si>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</si>
  <si>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</si>
  <si>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</si>
  <si>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</si>
  <si>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</si>
  <si>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</si>
  <si>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</si>
  <si>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</si>
  <si>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</si>
  <si>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</si>
  <si>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</si>
  <si>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</si>
  <si>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</si>
  <si>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</si>
  <si>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</si>
  <si>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</si>
  <si>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</si>
  <si>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</si>
  <si>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</si>
  <si>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</si>
  <si>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</si>
  <si>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</si>
  <si>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</si>
  <si>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</si>
  <si>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</si>
  <si>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</si>
  <si>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</si>
  <si>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</si>
  <si>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</si>
  <si>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</si>
  <si>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</si>
  <si>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</si>
  <si>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</si>
  <si>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</si>
  <si>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</si>
  <si>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</si>
  <si>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</si>
  <si>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</si>
  <si>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</si>
  <si>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</si>
  <si>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</si>
  <si>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</si>
  <si>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</si>
  <si>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</si>
  <si>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</si>
  <si>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</si>
  <si>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</si>
  <si>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</si>
  <si>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</si>
  <si>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</si>
  <si>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</si>
  <si>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</si>
  <si>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</si>
  <si>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</si>
  <si>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</si>
  <si>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</si>
  <si>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</si>
  <si>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</si>
  <si>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</si>
  <si>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</si>
  <si>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</si>
  <si>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</si>
  <si>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</si>
  <si>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</si>
  <si>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</si>
  <si>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</si>
  <si>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</si>
  <si>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</si>
  <si>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</si>
  <si>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</si>
  <si>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</si>
  <si>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</si>
  <si>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</si>
  <si>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</si>
  <si>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</si>
  <si>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</si>
  <si>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</si>
  <si>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</si>
  <si>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</si>
  <si>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</si>
  <si>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</si>
  <si>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</si>
  <si>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</si>
  <si>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</si>
  <si>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</si>
  <si>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</si>
  <si>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</si>
  <si>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</si>
  <si>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</si>
  <si>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</si>
  <si>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</si>
  <si>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</si>
  <si>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</si>
  <si>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</si>
  <si>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</si>
  <si>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</si>
  <si>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</si>
  <si>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</si>
  <si>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</si>
  <si>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</si>
  <si>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</si>
  <si>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</si>
  <si>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</si>
  <si>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</si>
  <si>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</si>
  <si>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</si>
  <si>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</si>
  <si>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</si>
  <si>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</si>
  <si>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</si>
  <si>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</si>
  <si>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</si>
  <si>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</si>
  <si>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</si>
  <si>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</si>
  <si>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</si>
  <si>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</si>
  <si>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</si>
  <si>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</si>
  <si>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</si>
  <si>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</si>
  <si>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</si>
  <si>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</si>
  <si>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</si>
  <si>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</si>
  <si>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</si>
  <si>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</si>
  <si>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</si>
  <si>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</si>
  <si>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</si>
  <si>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</si>
  <si>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</si>
  <si>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</si>
  <si>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</si>
  <si>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</si>
  <si>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</si>
  <si>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</si>
  <si>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</si>
  <si>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</si>
  <si>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</si>
  <si>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</si>
  <si>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</si>
  <si>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</si>
  <si>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</si>
  <si>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</si>
  <si>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</si>
  <si>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</si>
  <si>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</si>
  <si>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</si>
  <si>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</si>
  <si>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</si>
  <si>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</si>
  <si>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</si>
  <si>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</si>
  <si>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</si>
  <si>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</si>
  <si>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</si>
  <si>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</si>
  <si>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</si>
  <si>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</si>
  <si>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</si>
  <si>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</si>
  <si>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</si>
  <si>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</si>
  <si>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</si>
  <si>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</si>
  <si>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</si>
  <si>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</si>
  <si>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</si>
  <si>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</si>
  <si>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</si>
  <si>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</si>
  <si>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</si>
  <si>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</si>
  <si>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</si>
  <si>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</si>
  <si>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</si>
  <si>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</si>
  <si>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</si>
  <si>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</si>
  <si>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</si>
  <si>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</si>
  <si>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</si>
  <si>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</si>
  <si>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</si>
  <si>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</si>
  <si>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</si>
  <si>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</si>
  <si>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</si>
  <si>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</si>
  <si>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</si>
  <si>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</si>
  <si>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</si>
  <si>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</si>
  <si>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</si>
  <si>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</si>
  <si>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</si>
  <si>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</si>
  <si>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</si>
  <si>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</si>
  <si>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</si>
  <si>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</si>
  <si>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</si>
  <si>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</si>
  <si>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</si>
  <si>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</si>
  <si>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</si>
  <si>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</si>
  <si>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</si>
  <si>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</si>
  <si>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</si>
  <si>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</si>
  <si>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</si>
  <si>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</si>
  <si>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</si>
  <si>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</si>
  <si>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</si>
  <si>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</si>
  <si>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</si>
  <si>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</si>
  <si>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</si>
  <si>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</si>
  <si>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</si>
  <si>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</si>
  <si>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</si>
  <si>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</si>
  <si>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</si>
  <si>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</si>
  <si>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</si>
  <si>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</si>
  <si>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</si>
  <si>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</si>
  <si>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</si>
  <si>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</si>
  <si>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</si>
  <si>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</si>
  <si>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</si>
  <si>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</si>
  <si>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</si>
  <si>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</si>
  <si>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</si>
  <si>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</si>
  <si>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</si>
  <si>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</si>
  <si>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</si>
  <si>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</si>
  <si>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</si>
  <si>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</si>
  <si>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</si>
  <si>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</si>
  <si>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</si>
  <si>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</si>
  <si>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</si>
  <si>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</si>
  <si>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</si>
  <si>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</si>
  <si>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</si>
  <si>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</si>
  <si>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</si>
  <si>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</si>
  <si>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</si>
  <si>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</si>
  <si>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</si>
  <si>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</si>
  <si>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</si>
  <si>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</si>
  <si>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</si>
  <si>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</si>
  <si>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</si>
  <si>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</si>
  <si>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</si>
  <si>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</si>
  <si>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</si>
  <si>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</si>
  <si>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</si>
  <si>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</si>
  <si>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</si>
  <si>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</si>
  <si>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</si>
  <si>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</si>
  <si>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</si>
  <si>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</si>
  <si>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</si>
  <si>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</si>
  <si>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</si>
  <si>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</si>
  <si>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</si>
  <si>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</si>
  <si>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</si>
  <si>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</si>
  <si>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</si>
  <si>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</si>
  <si>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</si>
  <si>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</si>
  <si>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</si>
  <si>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</si>
  <si>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</si>
  <si>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</si>
  <si>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</si>
  <si>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</si>
  <si>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</si>
  <si>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</si>
  <si>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</si>
  <si>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</si>
  <si>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</si>
  <si>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</si>
  <si>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</si>
  <si>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</si>
  <si>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</si>
  <si>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</si>
  <si>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</si>
  <si>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</si>
  <si>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</si>
  <si>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</si>
  <si>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</si>
  <si>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</si>
  <si>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</si>
  <si>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</si>
  <si>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</si>
  <si>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</si>
  <si>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</si>
  <si>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</si>
  <si>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</si>
  <si>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</si>
  <si>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</si>
  <si>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</si>
  <si>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</si>
  <si>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</si>
  <si>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</si>
  <si>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</si>
  <si>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</si>
  <si>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</si>
  <si>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</si>
  <si>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</si>
  <si>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</si>
  <si>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</si>
  <si>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</si>
  <si>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</si>
  <si>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</si>
  <si>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</si>
  <si>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</si>
  <si>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</si>
  <si>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</si>
  <si>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</si>
  <si>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</si>
  <si>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</si>
  <si>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</si>
  <si>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</si>
  <si>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</si>
  <si>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</si>
  <si>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</si>
  <si>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</si>
  <si>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</si>
  <si>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</si>
  <si>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</si>
  <si>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</si>
  <si>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</si>
  <si>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</si>
  <si>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</si>
  <si>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</si>
  <si>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</si>
  <si>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</si>
  <si>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</si>
  <si>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</si>
  <si>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</si>
  <si>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</si>
  <si>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</si>
  <si>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</si>
  <si>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</si>
  <si>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</si>
  <si>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</si>
  <si>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</si>
  <si>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</si>
  <si>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</si>
  <si>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</si>
  <si>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</si>
  <si>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</si>
  <si>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</si>
  <si>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</si>
  <si>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</si>
  <si>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</si>
  <si>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</si>
  <si>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</si>
  <si>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</si>
  <si>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</si>
  <si>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</si>
  <si>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</si>
  <si>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</si>
  <si>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</si>
  <si>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</si>
  <si>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</si>
  <si>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</si>
  <si>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</si>
  <si>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</si>
  <si>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</si>
  <si>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</si>
  <si>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</si>
  <si>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</si>
  <si>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</si>
  <si>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</si>
  <si>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</si>
  <si>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</si>
  <si>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</si>
  <si>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</si>
  <si>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</si>
  <si>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</si>
  <si>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</si>
  <si>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</si>
  <si>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</si>
  <si>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</si>
  <si>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</si>
  <si>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</si>
  <si>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</si>
  <si>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</si>
  <si>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</si>
  <si>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</si>
  <si>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</si>
  <si>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</si>
  <si>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</si>
  <si>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</si>
  <si>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</si>
  <si>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</si>
  <si>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</si>
  <si>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</si>
  <si>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</si>
  <si>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</si>
  <si>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</si>
  <si>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</si>
  <si>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</si>
  <si>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</si>
  <si>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</si>
  <si>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</si>
  <si>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</si>
  <si>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</si>
  <si>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</si>
  <si>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</si>
  <si>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</si>
  <si>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</si>
  <si>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</si>
  <si>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</si>
  <si>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</si>
  <si>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</si>
  <si>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</si>
  <si>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</si>
  <si>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</si>
  <si>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</si>
  <si>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</si>
  <si>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</si>
  <si>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</si>
  <si>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</si>
  <si>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</si>
  <si>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</si>
  <si>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</si>
  <si>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</si>
  <si>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</si>
  <si>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</si>
  <si>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</si>
  <si>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</si>
  <si>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</si>
  <si>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</si>
  <si>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</si>
  <si>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</si>
  <si>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</si>
  <si>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</si>
  <si>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</si>
  <si>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</si>
  <si>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</si>
  <si>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</si>
  <si>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</si>
  <si>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</si>
  <si>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</si>
  <si>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</si>
  <si>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</si>
  <si>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</si>
  <si>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</si>
  <si>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</si>
  <si>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</si>
  <si>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</si>
  <si>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</si>
  <si>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</si>
  <si>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</si>
  <si>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</si>
  <si>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</si>
  <si>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</si>
  <si>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</si>
  <si>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</si>
  <si>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</si>
  <si>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</si>
  <si>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</si>
  <si>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</si>
  <si>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</si>
  <si>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</si>
  <si>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</si>
  <si>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</si>
  <si>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</si>
  <si>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</si>
  <si>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</si>
  <si>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</si>
  <si>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</si>
  <si>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</si>
  <si>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</si>
  <si>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</si>
  <si>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</si>
  <si>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</si>
  <si>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</si>
  <si>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</si>
  <si>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</si>
  <si>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</si>
  <si>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</si>
  <si>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</si>
  <si>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</si>
  <si>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</si>
  <si>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</si>
  <si>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</si>
  <si>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</si>
  <si>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</si>
  <si>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</si>
  <si>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</si>
  <si>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</si>
  <si>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</si>
  <si>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</si>
  <si>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</si>
  <si>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</si>
  <si>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</si>
  <si>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</si>
  <si>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</si>
  <si>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</si>
  <si>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</si>
  <si>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</si>
  <si>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</si>
  <si>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</si>
  <si>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</si>
  <si>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</si>
  <si>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</si>
  <si>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</si>
  <si>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</si>
  <si>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</si>
  <si>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</si>
  <si>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</si>
  <si>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</si>
  <si>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</si>
  <si>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</si>
  <si>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</si>
  <si>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</si>
  <si>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</si>
  <si>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</si>
  <si>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</si>
  <si>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</si>
  <si>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</si>
  <si>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</si>
  <si>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</si>
  <si>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</si>
  <si>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</si>
  <si>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</si>
  <si>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</si>
  <si>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</si>
  <si>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</si>
  <si>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</si>
  <si>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</si>
  <si>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</si>
  <si>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</si>
  <si>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</si>
  <si>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</si>
  <si>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</si>
  <si>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</si>
  <si>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</si>
  <si>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</si>
  <si>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</si>
  <si>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</si>
  <si>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</si>
  <si>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</si>
  <si>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</si>
  <si>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</si>
  <si>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</si>
  <si>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</si>
  <si>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</si>
  <si>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</si>
  <si>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</si>
  <si>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</si>
  <si>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</si>
  <si>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</si>
  <si>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</si>
  <si>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</si>
  <si>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</si>
  <si>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</si>
  <si>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</si>
  <si>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</si>
  <si>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</si>
  <si>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</si>
  <si>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</si>
  <si>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</si>
  <si>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</si>
  <si>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</si>
  <si>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</si>
  <si>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</si>
  <si>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</si>
  <si>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</si>
  <si>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</si>
  <si>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</si>
  <si>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</si>
  <si>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</si>
  <si>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</si>
  <si>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</si>
  <si>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</si>
  <si>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</si>
  <si>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</si>
  <si>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</si>
  <si>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</si>
  <si>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</si>
  <si>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</si>
  <si>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</si>
  <si>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</si>
  <si>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</si>
  <si>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</si>
  <si>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</si>
  <si>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</si>
  <si>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</si>
  <si>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</si>
  <si>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</si>
  <si>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</si>
  <si>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</si>
  <si>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</si>
  <si>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</si>
  <si>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</si>
  <si>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</si>
  <si>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</si>
  <si>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</si>
  <si>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</si>
  <si>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</si>
  <si>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</si>
  <si>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</si>
  <si>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</si>
  <si>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</si>
  <si>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</si>
  <si>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</si>
  <si>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</si>
  <si>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</si>
  <si>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</si>
  <si>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</si>
  <si>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</si>
  <si>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</si>
  <si>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</si>
  <si>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</si>
  <si>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</si>
  <si>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</si>
  <si>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</si>
  <si>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</si>
  <si>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</si>
  <si>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</si>
  <si>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</si>
  <si>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</si>
  <si>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</si>
  <si>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</si>
  <si>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</si>
  <si>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</si>
  <si>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</si>
  <si>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</si>
  <si>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</si>
  <si>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</si>
  <si>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</si>
  <si>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</si>
  <si>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</si>
  <si>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</si>
  <si>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</si>
  <si>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</si>
  <si>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</si>
  <si>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</si>
  <si>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</si>
  <si>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</si>
  <si>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</si>
  <si>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</si>
  <si>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</si>
  <si>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</si>
  <si>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</si>
  <si>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</si>
  <si>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</si>
  <si>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</si>
  <si>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</si>
  <si>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</si>
  <si>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</si>
  <si>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</si>
  <si>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</si>
  <si>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</si>
  <si>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</si>
  <si>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</si>
  <si>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</si>
  <si>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</si>
  <si>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</si>
  <si>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</si>
  <si>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</si>
  <si>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</si>
  <si>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</si>
  <si>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</si>
  <si>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</si>
  <si>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</si>
  <si>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</si>
  <si>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</si>
  <si>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</si>
  <si>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</si>
  <si>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</si>
  <si>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</si>
  <si>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</si>
  <si>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</si>
  <si>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</si>
  <si>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</si>
  <si>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</si>
  <si>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</si>
  <si>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</si>
  <si>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</si>
  <si>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</si>
  <si>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</si>
  <si>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</si>
  <si>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</si>
  <si>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</si>
  <si>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</si>
  <si>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</si>
  <si>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</si>
  <si>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</si>
  <si>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</si>
  <si>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</si>
  <si>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</si>
  <si>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</si>
  <si>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</si>
  <si>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</si>
  <si>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</si>
  <si>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</si>
  <si>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</si>
  <si>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</si>
  <si>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</si>
  <si>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</si>
  <si>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</si>
  <si>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</si>
  <si>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</si>
  <si>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</si>
  <si>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</si>
  <si>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</si>
  <si>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</si>
  <si>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</si>
  <si>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</si>
  <si>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</si>
  <si>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</si>
  <si>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</si>
  <si>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</si>
  <si>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</si>
  <si>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</si>
  <si>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</si>
  <si>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</si>
  <si>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</si>
  <si>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</si>
  <si>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</si>
  <si>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</si>
  <si>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</si>
  <si>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</si>
  <si>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</si>
  <si>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</si>
  <si>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</si>
  <si>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</si>
  <si>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</si>
  <si>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</si>
  <si>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</si>
  <si>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</si>
  <si>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</si>
  <si>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</si>
  <si>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</si>
  <si>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</si>
  <si>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</si>
  <si>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</si>
  <si>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</si>
  <si>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</si>
  <si>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</si>
  <si>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</si>
  <si>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</si>
  <si>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</si>
  <si>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</si>
  <si>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</si>
  <si>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</si>
  <si>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</si>
  <si>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</si>
  <si>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</si>
  <si>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</si>
  <si>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</si>
  <si>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</si>
  <si>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</si>
  <si>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</si>
  <si>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</si>
  <si>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</si>
  <si>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</si>
  <si>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</si>
  <si>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</si>
  <si>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</si>
  <si>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</si>
  <si>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</si>
  <si>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</si>
  <si>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</si>
  <si>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</si>
  <si>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</si>
  <si>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</si>
  <si>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</si>
  <si>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</si>
  <si>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</si>
  <si>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</si>
  <si>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</si>
  <si>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</si>
  <si>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</si>
  <si>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</si>
  <si>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</si>
  <si>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</si>
  <si>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</si>
  <si>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</si>
  <si>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</si>
  <si>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</si>
  <si>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</si>
  <si>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</si>
  <si>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</si>
  <si>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</si>
  <si>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</si>
  <si>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</si>
  <si>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</si>
  <si>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</si>
  <si>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</si>
  <si>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</si>
  <si>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</si>
  <si>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</si>
  <si>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</si>
  <si>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</si>
  <si>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</si>
  <si>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</si>
  <si>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</si>
  <si>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</si>
  <si>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</si>
  <si>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</si>
  <si>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</si>
  <si>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</si>
  <si>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</si>
  <si>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</si>
  <si>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</si>
  <si>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</si>
  <si>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</si>
  <si>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</si>
  <si>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</si>
  <si>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</si>
  <si>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</si>
  <si>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</si>
  <si>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</si>
  <si>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</si>
  <si>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</si>
  <si>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</si>
  <si>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</si>
  <si>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</si>
  <si>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</si>
  <si>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</si>
  <si>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</si>
  <si>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</si>
  <si>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</si>
  <si>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</si>
  <si>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</si>
  <si>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</si>
  <si>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</si>
  <si>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</si>
  <si>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</si>
  <si>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</si>
  <si>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</si>
  <si>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</si>
  <si>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</si>
  <si>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</si>
  <si>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</si>
  <si>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</si>
  <si>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</si>
  <si>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</si>
  <si>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</si>
  <si>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</si>
  <si>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</si>
  <si>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</si>
  <si>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</si>
  <si>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</si>
  <si>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</si>
  <si>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</si>
  <si>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</si>
  <si>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</si>
  <si>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</si>
  <si>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</si>
  <si>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</si>
  <si>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</si>
  <si>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</si>
  <si>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</si>
  <si>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</si>
  <si>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</si>
  <si>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</si>
  <si>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</si>
  <si>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</si>
  <si>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</si>
  <si>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</si>
  <si>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</si>
  <si>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</si>
  <si>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</si>
  <si>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</si>
  <si>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</si>
  <si>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</si>
  <si>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</si>
  <si>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</si>
  <si>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</si>
  <si>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</si>
  <si>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</si>
  <si>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</si>
  <si>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</si>
  <si>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</si>
  <si>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</si>
  <si>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</si>
  <si>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</si>
  <si>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</si>
  <si>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</si>
  <si>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</si>
  <si>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</si>
  <si>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</si>
  <si>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</si>
  <si>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</si>
  <si>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</si>
  <si>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</si>
  <si>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</si>
  <si>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</si>
  <si>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</si>
  <si>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</si>
  <si>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</si>
  <si>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</si>
  <si>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</si>
  <si>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</si>
  <si>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</si>
  <si>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</si>
  <si>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</si>
  <si>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</si>
  <si>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</si>
  <si>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</si>
  <si>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</si>
  <si>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</si>
  <si>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</si>
  <si>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</si>
  <si>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</si>
  <si>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</si>
  <si>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</si>
  <si>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</si>
  <si>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</si>
  <si>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</si>
  <si>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</si>
  <si>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</si>
  <si>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</si>
  <si>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</si>
  <si>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</si>
  <si>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</si>
  <si>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</si>
  <si>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</si>
  <si>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</si>
  <si>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</si>
  <si>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</si>
  <si>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</si>
  <si>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</si>
  <si>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</si>
  <si>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</si>
  <si>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</si>
  <si>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</si>
  <si>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</si>
  <si>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</si>
  <si>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</si>
  <si>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</si>
  <si>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</si>
  <si>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</si>
  <si>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</si>
  <si>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</si>
  <si>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</si>
  <si>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</si>
  <si>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</si>
  <si>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</si>
  <si>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</si>
  <si>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</si>
  <si>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</si>
  <si>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</si>
  <si>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</si>
  <si>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</si>
  <si>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</si>
  <si>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</si>
  <si>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</si>
  <si>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</si>
  <si>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</si>
  <si>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</si>
  <si>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</si>
  <si>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</si>
  <si>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</si>
  <si>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</si>
  <si>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</si>
  <si>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</si>
  <si>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</si>
  <si>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</si>
  <si>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</si>
  <si>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</si>
  <si>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</si>
  <si>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</si>
  <si>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</si>
  <si>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</si>
  <si>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</si>
  <si>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</si>
  <si>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</si>
  <si>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</si>
  <si>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</si>
  <si>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</si>
  <si>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</si>
  <si>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</si>
  <si>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</si>
  <si>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</si>
  <si>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</si>
  <si>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</si>
  <si>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</si>
  <si>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</si>
  <si>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</si>
  <si>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</si>
  <si>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</si>
  <si>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</si>
  <si>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</si>
  <si>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</si>
  <si>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</si>
  <si>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</si>
  <si>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</si>
  <si>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</si>
  <si>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</si>
  <si>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</si>
  <si>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</si>
  <si>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</si>
  <si>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</si>
  <si>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</si>
  <si>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</si>
  <si>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</si>
  <si>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</si>
  <si>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</si>
  <si>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</si>
  <si>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</si>
  <si>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</si>
  <si>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</si>
  <si>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</si>
  <si>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</si>
  <si>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</si>
  <si>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</si>
  <si>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</si>
  <si>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</si>
  <si>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</si>
  <si>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</si>
  <si>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</si>
  <si>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</si>
  <si>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</si>
  <si>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</si>
  <si>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</si>
  <si>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</si>
  <si>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</si>
  <si>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</si>
  <si>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</si>
  <si>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</si>
  <si>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</si>
  <si>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</si>
  <si>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</si>
  <si>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</si>
  <si>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</si>
  <si>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</si>
  <si>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</si>
  <si>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</si>
  <si>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</si>
  <si>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</si>
  <si>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</si>
  <si>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</si>
  <si>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</si>
  <si>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</si>
  <si>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</si>
  <si>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</si>
  <si>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</si>
  <si>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</si>
  <si>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</si>
  <si>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</si>
  <si>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</si>
  <si>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</si>
  <si>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</si>
  <si>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</si>
  <si>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</si>
  <si>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</si>
  <si>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</si>
  <si>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</si>
  <si>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</si>
  <si>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</si>
  <si>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</si>
  <si>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</si>
  <si>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</si>
  <si>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</si>
  <si>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</si>
  <si>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</si>
  <si>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</si>
  <si>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</si>
  <si>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</si>
  <si>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</si>
  <si>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</si>
  <si>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</si>
  <si>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</si>
  <si>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</si>
  <si>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</si>
  <si>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</si>
  <si>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</si>
  <si>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</si>
  <si>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</si>
  <si>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</si>
  <si>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</si>
  <si>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</si>
  <si>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</si>
  <si>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</si>
  <si>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</si>
  <si>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</si>
  <si>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</si>
  <si>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</si>
  <si>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</si>
  <si>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</si>
  <si>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</si>
  <si>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</si>
  <si>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</si>
  <si>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</si>
  <si>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</si>
  <si>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</si>
  <si>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</si>
  <si>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</si>
  <si>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</si>
  <si>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</si>
  <si>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</si>
  <si>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</si>
  <si>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</si>
  <si>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</si>
  <si>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</si>
  <si>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</si>
  <si>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</si>
  <si>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</si>
  <si>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</si>
  <si>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</si>
  <si>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</si>
  <si>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</si>
  <si>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</si>
  <si>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</si>
  <si>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</si>
  <si>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</si>
  <si>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</si>
  <si>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</si>
  <si>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</si>
  <si>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</si>
  <si>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</si>
  <si>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</si>
  <si>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</si>
  <si>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</si>
  <si>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</si>
  <si>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</si>
  <si>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</si>
  <si>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</si>
  <si>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</si>
  <si>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</si>
  <si>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</si>
  <si>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</si>
  <si>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</si>
  <si>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</si>
  <si>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</si>
  <si>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</si>
  <si>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</si>
  <si>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</si>
  <si>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</si>
  <si>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</si>
  <si>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</si>
  <si>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</si>
  <si>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</si>
  <si>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</si>
  <si>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</si>
  <si>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</si>
  <si>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</si>
  <si>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</si>
  <si>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</si>
  <si>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</si>
  <si>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</si>
  <si>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</si>
  <si>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</si>
  <si>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</si>
  <si>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</si>
  <si>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</si>
  <si>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</si>
  <si>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</si>
  <si>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</si>
  <si>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</si>
  <si>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</si>
  <si>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</si>
  <si>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</si>
  <si>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</si>
  <si>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</si>
  <si>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</si>
  <si>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</si>
  <si>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</si>
  <si>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</si>
  <si>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</si>
  <si>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</si>
  <si>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</si>
  <si>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</si>
  <si>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</si>
  <si>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</si>
  <si>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</si>
  <si>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</si>
  <si>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</si>
  <si>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</si>
  <si>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</si>
  <si>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</si>
  <si>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</si>
  <si>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</si>
  <si>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</si>
  <si>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</si>
  <si>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</si>
  <si>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</si>
  <si>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</si>
  <si>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</si>
  <si>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</si>
  <si>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</si>
  <si>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</si>
  <si>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</si>
  <si>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</si>
  <si>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</si>
  <si>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</si>
  <si>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</si>
  <si>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</si>
  <si>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</si>
  <si>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</si>
  <si>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</si>
  <si>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</si>
  <si>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</si>
  <si>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</si>
  <si>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</si>
  <si>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</si>
  <si>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</si>
  <si>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</si>
  <si>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</si>
  <si>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</si>
  <si>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</si>
  <si>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</si>
  <si>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</si>
  <si>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</si>
  <si>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</si>
  <si>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</si>
  <si>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</si>
  <si>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</si>
  <si>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</si>
  <si>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</si>
  <si>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</si>
  <si>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</si>
  <si>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</si>
  <si>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</si>
  <si>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</si>
  <si>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</si>
  <si>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</si>
  <si>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</si>
  <si>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</si>
  <si>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</si>
  <si>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</si>
  <si>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</si>
  <si>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</si>
  <si>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</si>
  <si>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</si>
  <si>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</si>
  <si>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</si>
  <si>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</si>
  <si>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</si>
  <si>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</si>
  <si>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</si>
  <si>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</si>
  <si>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</si>
  <si>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</si>
  <si>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</si>
  <si>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</si>
  <si>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</si>
  <si>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</si>
  <si>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</si>
  <si>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</si>
  <si>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</si>
  <si>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</si>
  <si>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</si>
  <si>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</si>
  <si>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</si>
  <si>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</si>
  <si>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</si>
  <si>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</si>
  <si>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</si>
  <si>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</si>
  <si>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</si>
  <si>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</si>
  <si>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</si>
  <si>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</si>
  <si>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</si>
  <si>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</si>
  <si>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</si>
  <si>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</si>
  <si>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</si>
  <si>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</si>
  <si>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</si>
  <si>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</si>
  <si>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</si>
  <si>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</si>
  <si>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</si>
  <si>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</si>
  <si>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</si>
  <si>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</si>
  <si>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</si>
  <si>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</si>
  <si>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</si>
  <si>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</si>
  <si>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</si>
  <si>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</si>
  <si>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</si>
  <si>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</si>
  <si>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</si>
  <si>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</si>
  <si>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</si>
  <si>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</si>
  <si>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</si>
  <si>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</si>
  <si>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</si>
  <si>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</si>
  <si>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</si>
  <si>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</si>
  <si>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</si>
  <si>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</si>
  <si>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</si>
  <si>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</si>
  <si>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</si>
  <si>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</si>
  <si>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</si>
  <si>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</si>
  <si>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</si>
  <si>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</si>
  <si>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</si>
  <si>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</si>
  <si>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</si>
  <si>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</si>
  <si>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</si>
  <si>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</si>
  <si>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</si>
  <si>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</si>
  <si>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</si>
  <si>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</si>
  <si>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</si>
  <si>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</si>
  <si>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</si>
  <si>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</si>
  <si>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</si>
  <si>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</si>
  <si>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</si>
  <si>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</si>
  <si>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</si>
  <si>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</si>
  <si>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</si>
  <si>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</si>
  <si>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</si>
  <si>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</si>
  <si>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</si>
  <si>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</si>
  <si>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</si>
  <si>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</si>
  <si>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</si>
  <si>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</si>
  <si>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</si>
  <si>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</si>
  <si>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</si>
  <si>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</si>
  <si>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</si>
  <si>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</si>
  <si>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</si>
  <si>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</si>
  <si>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</si>
  <si>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</si>
  <si>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</si>
  <si>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</si>
  <si>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</si>
  <si>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</si>
  <si>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</si>
  <si>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</si>
  <si>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</si>
  <si>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</si>
  <si>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</si>
  <si>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</si>
  <si>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</si>
  <si>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</si>
  <si>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</si>
  <si>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</si>
  <si>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</si>
  <si>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</si>
  <si>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</si>
  <si>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</si>
  <si>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</si>
  <si>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</si>
  <si>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</si>
  <si>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</si>
  <si>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</si>
  <si>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</si>
  <si>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</si>
  <si>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</si>
  <si>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</si>
  <si>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</si>
  <si>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</si>
  <si>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</si>
  <si>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</si>
  <si>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</si>
  <si>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</si>
  <si>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</si>
  <si>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</si>
  <si>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</si>
  <si>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</si>
  <si>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</si>
  <si>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</si>
  <si>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</si>
  <si>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</si>
  <si>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</si>
  <si>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</si>
  <si>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</si>
  <si>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</si>
  <si>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</si>
  <si>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</si>
  <si>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</si>
  <si>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</si>
  <si>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</si>
  <si>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</si>
  <si>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</si>
  <si>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</si>
  <si>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</si>
  <si>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</si>
  <si>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</si>
  <si>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</si>
  <si>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</si>
  <si>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</si>
  <si>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</si>
  <si>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</si>
  <si>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</si>
  <si>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</si>
  <si>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</si>
  <si>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</si>
  <si>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</si>
  <si>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</si>
  <si>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</si>
  <si>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</si>
  <si>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</si>
  <si>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</si>
  <si>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</si>
  <si>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</si>
  <si>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</si>
  <si>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</si>
  <si>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</si>
  <si>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</si>
  <si>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</si>
  <si>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</si>
  <si>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</si>
  <si>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</si>
  <si>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</si>
  <si>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</si>
  <si>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</si>
  <si>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</si>
  <si>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</si>
  <si>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</si>
  <si>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</si>
  <si>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</si>
  <si>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</si>
  <si>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</si>
  <si>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</si>
  <si>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</si>
  <si>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</si>
  <si>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</si>
  <si>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</si>
  <si>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</si>
  <si>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</si>
  <si>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</si>
  <si>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</si>
  <si>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</si>
  <si>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</si>
  <si>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</si>
  <si>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</si>
  <si>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</si>
  <si>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</si>
  <si>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</si>
  <si>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</si>
  <si>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</si>
  <si>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</si>
  <si>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</si>
  <si>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</si>
  <si>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</si>
  <si>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</si>
  <si>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</si>
  <si>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</si>
  <si>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</si>
  <si>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</si>
  <si>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</si>
  <si>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</si>
  <si>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</si>
  <si>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</si>
  <si>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</si>
  <si>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</si>
  <si>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</si>
  <si>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</si>
  <si>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</si>
  <si>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</si>
  <si>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</si>
  <si>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</si>
  <si>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</si>
  <si>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</si>
  <si>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</si>
  <si>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</si>
  <si>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</si>
  <si>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</si>
  <si>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</si>
  <si>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</si>
  <si>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</si>
  <si>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</si>
  <si>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</si>
  <si>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</si>
  <si>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</si>
  <si>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</si>
  <si>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</si>
  <si>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</si>
  <si>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</si>
  <si>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</si>
  <si>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</si>
  <si>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</si>
  <si>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</si>
  <si>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</si>
  <si>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</si>
  <si>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</si>
  <si>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</si>
  <si>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</si>
  <si>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</si>
  <si>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</si>
  <si>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</si>
  <si>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</si>
  <si>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</si>
  <si>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</si>
  <si>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</si>
  <si>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</si>
  <si>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</si>
  <si>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</si>
  <si>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</si>
  <si>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</si>
  <si>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</si>
  <si>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</si>
  <si>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</si>
  <si>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</si>
  <si>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</si>
  <si>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</si>
  <si>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</si>
  <si>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</si>
  <si>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</si>
  <si>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</si>
  <si>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</si>
  <si>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</si>
  <si>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</si>
  <si>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</si>
  <si>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</si>
  <si>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</si>
  <si>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</si>
  <si>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</si>
  <si>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</si>
  <si>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</si>
  <si>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</si>
  <si>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</si>
  <si>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</si>
  <si>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</si>
  <si>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</si>
  <si>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</si>
  <si>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</si>
  <si>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</si>
  <si>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</si>
  <si>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</si>
  <si>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</si>
  <si>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</si>
  <si>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</si>
  <si>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</si>
  <si>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</si>
  <si>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</si>
  <si>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</si>
  <si>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</si>
  <si>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</si>
  <si>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</si>
  <si>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</si>
  <si>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</si>
  <si>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</si>
  <si>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</si>
  <si>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</si>
  <si>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</si>
  <si>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</si>
  <si>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</si>
  <si>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</si>
  <si>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</si>
  <si>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</si>
  <si>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</si>
  <si>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</si>
  <si>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</si>
  <si>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</si>
  <si>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</si>
  <si>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</si>
  <si>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</si>
  <si>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</si>
  <si>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</si>
  <si>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</si>
  <si>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</si>
  <si>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</si>
  <si>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</si>
  <si>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</si>
  <si>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</si>
  <si>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</si>
  <si>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</si>
  <si>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</si>
  <si>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</si>
  <si>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</si>
  <si>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</si>
  <si>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</si>
  <si>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</si>
  <si>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</si>
  <si>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</si>
  <si>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</si>
  <si>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</si>
  <si>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</si>
  <si>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</si>
  <si>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</si>
  <si>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</si>
  <si>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</si>
  <si>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</si>
  <si>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</si>
  <si>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</si>
  <si>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</si>
  <si>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</si>
  <si>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</si>
  <si>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</si>
  <si>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</si>
  <si>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</si>
  <si>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</si>
  <si>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</si>
  <si>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</si>
  <si>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</si>
  <si>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</si>
  <si>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</si>
  <si>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</si>
  <si>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</si>
  <si>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</si>
  <si>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</si>
  <si>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</si>
  <si>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</si>
  <si>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</si>
  <si>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</si>
  <si>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</si>
  <si>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</si>
  <si>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</si>
  <si>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</si>
  <si>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</si>
  <si>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</si>
  <si>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</si>
  <si>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</si>
  <si>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</si>
  <si>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</si>
  <si>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</si>
  <si>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</si>
  <si>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</si>
  <si>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</si>
  <si>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</si>
  <si>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</si>
  <si>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</si>
  <si>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</si>
  <si>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</si>
  <si>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</si>
  <si>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</si>
  <si>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</si>
  <si>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</si>
  <si>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</si>
  <si>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</si>
  <si>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</si>
  <si>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</si>
  <si>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</si>
  <si>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</si>
  <si>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</si>
  <si>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</si>
  <si>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</si>
  <si>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</si>
  <si>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</si>
  <si>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</si>
  <si>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</si>
  <si>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</si>
  <si>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</si>
  <si>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</si>
  <si>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</si>
  <si>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</si>
  <si>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</si>
  <si>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</si>
  <si>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</si>
  <si>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</si>
  <si>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</si>
  <si>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</si>
  <si>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</si>
  <si>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</si>
  <si>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</si>
  <si>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</si>
  <si>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</si>
  <si>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</si>
  <si>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</si>
  <si>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</si>
  <si>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</si>
  <si>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</si>
  <si>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</si>
  <si>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</si>
  <si>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</si>
  <si>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</si>
  <si>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</si>
  <si>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</si>
  <si>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</si>
  <si>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</si>
  <si>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</si>
  <si>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</si>
  <si>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</si>
  <si>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</si>
  <si>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</si>
  <si>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</si>
  <si>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</si>
  <si>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</si>
  <si>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</si>
  <si>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</si>
  <si>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</si>
  <si>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</si>
  <si>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</si>
  <si>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</si>
  <si>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</si>
  <si>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</si>
  <si>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</si>
  <si>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</si>
  <si>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</si>
  <si>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</si>
  <si>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</si>
  <si>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</si>
  <si>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</si>
  <si>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</si>
  <si>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</si>
  <si>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</si>
  <si>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</si>
  <si>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</si>
  <si>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</si>
  <si>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</si>
  <si>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</si>
  <si>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</si>
  <si>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</si>
  <si>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</si>
  <si>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</si>
  <si>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</si>
  <si>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</si>
  <si>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</si>
  <si>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</si>
  <si>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</si>
  <si>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</si>
  <si>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</si>
  <si>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</si>
  <si>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</si>
  <si>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</si>
  <si>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</si>
  <si>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</si>
  <si>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</si>
  <si>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</si>
  <si>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</si>
  <si>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</si>
  <si>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</si>
  <si>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</si>
  <si>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</si>
  <si>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</si>
  <si>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</si>
  <si>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</si>
  <si>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</si>
  <si>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</si>
  <si>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</si>
  <si>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</si>
  <si>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</si>
  <si>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</si>
  <si>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</si>
  <si>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</si>
  <si>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</si>
  <si>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</si>
  <si>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</si>
  <si>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</si>
  <si>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</si>
  <si>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</si>
  <si>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</si>
  <si>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</si>
  <si>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</si>
  <si>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</si>
  <si>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</si>
  <si>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</si>
  <si>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</si>
  <si>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</si>
  <si>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</si>
  <si>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</si>
  <si>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</si>
  <si>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</si>
  <si>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</si>
  <si>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</si>
  <si>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</si>
  <si>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</si>
  <si>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</si>
  <si>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</si>
  <si>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</si>
  <si>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</si>
  <si>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</si>
  <si>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</si>
  <si>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</si>
  <si>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</si>
  <si>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</si>
  <si>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</si>
  <si>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</si>
  <si>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</si>
  <si>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</si>
  <si>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</si>
  <si>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</si>
  <si>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</si>
  <si>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</si>
  <si>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</si>
  <si>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</si>
  <si>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</si>
  <si>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</si>
  <si>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</si>
  <si>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</si>
  <si>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</si>
  <si>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</si>
  <si>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</si>
  <si>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</si>
  <si>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</si>
  <si>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</si>
  <si>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</si>
  <si>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</si>
  <si>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</si>
  <si>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</si>
  <si>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</si>
  <si>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</si>
  <si>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</si>
  <si>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</si>
  <si>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</si>
  <si>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</si>
  <si>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</si>
  <si>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</si>
  <si>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</si>
  <si>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</si>
  <si>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</si>
  <si>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</si>
  <si>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</si>
  <si>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</si>
  <si>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</si>
  <si>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</si>
  <si>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</si>
  <si>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</si>
  <si>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</si>
  <si>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</si>
  <si>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</si>
  <si>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</si>
  <si>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</si>
  <si>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</si>
  <si>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</si>
  <si>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</si>
  <si>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</si>
  <si>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</si>
  <si>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</si>
  <si>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</si>
  <si>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</si>
  <si>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</si>
  <si>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</si>
  <si>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</si>
  <si>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</si>
  <si>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</si>
  <si>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</si>
  <si>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</si>
  <si>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</si>
  <si>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</si>
  <si>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</si>
  <si>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</si>
  <si>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</si>
  <si>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</si>
  <si>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</si>
  <si>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</si>
  <si>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</si>
  <si>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</si>
  <si>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</si>
  <si>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</si>
  <si>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</si>
  <si>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</si>
  <si>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</si>
  <si>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</si>
  <si>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</si>
  <si>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</si>
  <si>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</si>
  <si>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</si>
  <si>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</si>
  <si>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</si>
  <si>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</si>
  <si>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</si>
  <si>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</si>
  <si>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</si>
  <si>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</si>
  <si>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</si>
  <si>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</si>
  <si>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</si>
  <si>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</si>
  <si>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</si>
  <si>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</si>
  <si>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</si>
  <si>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</si>
  <si>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</si>
  <si>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</si>
  <si>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</si>
  <si>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</si>
  <si>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</si>
  <si>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</si>
  <si>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</si>
  <si>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</si>
  <si>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</si>
  <si>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</si>
  <si>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</si>
  <si>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</si>
  <si>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</si>
  <si>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</si>
  <si>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</si>
  <si>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</si>
  <si>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</si>
  <si>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</si>
  <si>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</si>
  <si>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</si>
  <si>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</si>
  <si>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</si>
  <si>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</si>
  <si>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</si>
  <si>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</si>
  <si>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</si>
  <si>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</si>
  <si>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</si>
  <si>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</si>
  <si>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</si>
  <si>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</si>
  <si>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</si>
  <si>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</si>
  <si>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</si>
  <si>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</si>
  <si>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</si>
  <si>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</si>
  <si>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</si>
  <si>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</si>
  <si>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</si>
  <si>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</si>
  <si>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</si>
  <si>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</si>
  <si>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</si>
  <si>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</si>
  <si>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</si>
  <si>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</si>
  <si>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</si>
  <si>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</si>
  <si>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</si>
  <si>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</si>
  <si>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</si>
  <si>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</si>
  <si>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</si>
  <si>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</si>
  <si>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</si>
  <si>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</si>
  <si>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</si>
  <si>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</si>
  <si>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</si>
  <si>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</si>
  <si>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</si>
  <si>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</si>
  <si>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</si>
  <si>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</si>
  <si>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</si>
  <si>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</si>
  <si>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</si>
  <si>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</si>
  <si>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</si>
  <si>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</si>
  <si>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</si>
  <si>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</si>
  <si>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</si>
  <si>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</si>
  <si>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</si>
  <si>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</si>
  <si>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</si>
  <si>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</si>
  <si>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</si>
  <si>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</si>
  <si>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</si>
  <si>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</si>
  <si>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</si>
  <si>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</si>
  <si>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</si>
  <si>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</si>
  <si>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</si>
  <si>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</si>
  <si>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</si>
  <si>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</si>
  <si>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</si>
  <si>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</si>
  <si>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</si>
  <si>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</si>
  <si>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</si>
  <si>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</si>
  <si>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</si>
  <si>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</si>
  <si>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</si>
  <si>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</si>
  <si>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</si>
  <si>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</si>
  <si>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</si>
  <si>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</si>
  <si>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</si>
  <si>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</si>
  <si>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</si>
  <si>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</si>
  <si>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</si>
  <si>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</si>
  <si>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</si>
  <si>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</si>
  <si>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</si>
  <si>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</si>
  <si>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</si>
  <si>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</si>
  <si>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</si>
  <si>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</si>
  <si>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</si>
  <si>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</si>
  <si>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</si>
  <si>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</si>
  <si>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</si>
  <si>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</si>
  <si>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</si>
  <si>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</si>
  <si>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</si>
  <si>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</si>
  <si>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</si>
  <si>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</si>
  <si>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</si>
  <si>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</si>
  <si>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</si>
  <si>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</si>
  <si>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</si>
  <si>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</si>
  <si>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</si>
  <si>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</si>
  <si>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</si>
  <si>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</si>
  <si>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</si>
  <si>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</si>
  <si>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</si>
  <si>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</si>
  <si>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</si>
  <si>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</si>
  <si>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</si>
  <si>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</si>
  <si>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</si>
  <si>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</si>
  <si>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</si>
  <si>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</si>
  <si>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</si>
  <si>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</si>
  <si>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</si>
  <si>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</si>
  <si>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</si>
  <si>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</si>
  <si>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</si>
  <si>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</si>
  <si>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</si>
  <si>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</si>
  <si>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</si>
  <si>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</si>
  <si>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</si>
  <si>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</si>
  <si>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</si>
  <si>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</si>
  <si>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</si>
  <si>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</si>
  <si>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</si>
  <si>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</si>
  <si>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</si>
  <si>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</si>
  <si>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</si>
  <si>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</si>
  <si>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</si>
  <si>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</si>
  <si>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</si>
  <si>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</si>
  <si>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</si>
  <si>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</si>
  <si>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</si>
  <si>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</si>
  <si>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</si>
  <si>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</si>
  <si>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</si>
  <si>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</si>
  <si>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</si>
  <si>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</si>
  <si>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</si>
  <si>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</si>
  <si>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</si>
  <si>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</si>
  <si>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</si>
  <si>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</si>
  <si>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</si>
  <si>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</si>
  <si>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</si>
  <si>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</si>
  <si>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</si>
  <si>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</si>
  <si>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</si>
  <si>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</si>
  <si>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</si>
  <si>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</si>
  <si>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</si>
  <si>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</si>
  <si>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</si>
  <si>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</si>
  <si>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</si>
  <si>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</si>
  <si>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</si>
  <si>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</si>
  <si>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</si>
  <si>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</si>
  <si>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</si>
  <si>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</si>
  <si>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</si>
  <si>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</si>
  <si>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</si>
  <si>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</si>
  <si>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</si>
  <si>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</si>
  <si>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</si>
  <si>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</si>
  <si>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</si>
  <si>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</si>
  <si>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</si>
  <si>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</si>
  <si>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</si>
  <si>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</si>
  <si>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</si>
  <si>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</si>
  <si>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</si>
  <si>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</si>
  <si>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</si>
  <si>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</si>
  <si>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</si>
  <si>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</si>
  <si>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</si>
  <si>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</si>
  <si>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</si>
  <si>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</si>
  <si>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</si>
  <si>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</si>
  <si>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</si>
  <si>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</si>
  <si>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</si>
  <si>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</si>
  <si>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</si>
  <si>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</si>
  <si>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</si>
  <si>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</si>
  <si>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</si>
  <si>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</si>
  <si>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</si>
  <si>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</si>
  <si>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</si>
  <si>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</si>
  <si>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</si>
  <si>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</si>
  <si>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</si>
  <si>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</si>
  <si>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</si>
  <si>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</si>
  <si>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</si>
  <si>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</si>
  <si>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</si>
  <si>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</si>
  <si>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</si>
  <si>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</si>
  <si>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</si>
  <si>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</si>
  <si>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</si>
  <si>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</si>
  <si>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</si>
  <si>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</si>
  <si>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</si>
  <si>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</si>
  <si>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</si>
  <si>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</si>
  <si>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</si>
  <si>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</si>
  <si>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</si>
  <si>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</si>
  <si>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</si>
  <si>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</si>
  <si>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</si>
  <si>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</si>
  <si>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</si>
  <si>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</si>
  <si>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</si>
  <si>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</si>
  <si>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</si>
  <si>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</si>
  <si>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</si>
  <si>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</si>
  <si>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</si>
  <si>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</si>
  <si>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</si>
  <si>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</si>
  <si>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</si>
  <si>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</si>
  <si>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</si>
  <si>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</si>
  <si>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</si>
  <si>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</si>
  <si>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</si>
  <si>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</si>
  <si>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</si>
  <si>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</si>
  <si>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</si>
  <si>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</si>
  <si>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</si>
  <si>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</si>
  <si>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</si>
  <si>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</si>
  <si>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</si>
  <si>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</si>
  <si>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</si>
  <si>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</si>
  <si>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</si>
  <si>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</si>
  <si>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</si>
  <si>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</si>
  <si>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</si>
  <si>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</si>
  <si>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</si>
  <si>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</si>
  <si>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</si>
  <si>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</si>
  <si>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</si>
  <si>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</si>
  <si>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</si>
  <si>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</si>
  <si>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</si>
  <si>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</si>
  <si>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</si>
  <si>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</si>
  <si>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</si>
  <si>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</si>
  <si>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</si>
  <si>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</si>
  <si>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</si>
  <si>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</si>
  <si>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</si>
  <si>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</si>
  <si>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</si>
  <si>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</si>
  <si>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</si>
  <si>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</si>
  <si>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</si>
  <si>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</si>
  <si>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</si>
  <si>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</si>
  <si>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</si>
  <si>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</si>
  <si>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</si>
  <si>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</si>
  <si>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</si>
  <si>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</si>
  <si>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</si>
  <si>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</si>
  <si>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</si>
  <si>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</si>
  <si>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</si>
  <si>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</si>
  <si>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</si>
  <si>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</si>
  <si>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</si>
  <si>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</si>
  <si>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</si>
  <si>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</si>
  <si>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</si>
  <si>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</si>
  <si>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</si>
  <si>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</si>
  <si>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</si>
  <si>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</si>
  <si>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</si>
  <si>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</si>
  <si>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</si>
  <si>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</si>
  <si>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</si>
  <si>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</si>
  <si>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</si>
  <si>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</si>
  <si>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</si>
  <si>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</si>
  <si>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</si>
  <si>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</si>
  <si>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</si>
  <si>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</si>
  <si>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</si>
  <si>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</si>
  <si>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</si>
  <si>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</si>
  <si>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</si>
  <si>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</si>
  <si>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</si>
  <si>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</si>
  <si>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</si>
  <si>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</si>
  <si>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</si>
  <si>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</si>
  <si>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</si>
  <si>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</si>
  <si>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</si>
  <si>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</si>
  <si>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</si>
  <si>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</si>
  <si>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</si>
  <si>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</si>
  <si>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</si>
  <si>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</si>
  <si>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</si>
  <si>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</si>
  <si>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</si>
  <si>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</si>
  <si>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</si>
  <si>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</si>
  <si>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</si>
  <si>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</si>
  <si>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</si>
  <si>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</si>
  <si>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</si>
  <si>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</si>
  <si>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</si>
  <si>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</si>
  <si>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</si>
  <si>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</si>
  <si>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</si>
  <si>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</si>
  <si>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</si>
  <si>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</si>
  <si>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</si>
  <si>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</si>
  <si>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</si>
  <si>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</si>
  <si>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</si>
  <si>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</si>
  <si>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</si>
  <si>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</si>
  <si>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</si>
  <si>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</si>
  <si>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</si>
  <si>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</si>
  <si>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</si>
  <si>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</si>
  <si>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</si>
  <si>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</si>
  <si>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</si>
  <si>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</si>
  <si>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</si>
  <si>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</si>
  <si>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</si>
  <si>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</si>
  <si>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</si>
  <si>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</si>
  <si>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</si>
  <si>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</si>
  <si>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</si>
  <si>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</si>
  <si>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</si>
  <si>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</si>
  <si>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</si>
  <si>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</si>
  <si>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</si>
  <si>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</si>
  <si>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</si>
  <si>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</si>
  <si>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</si>
  <si>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</si>
  <si>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</si>
  <si>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</si>
  <si>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</si>
  <si>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</si>
  <si>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</si>
  <si>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</si>
  <si>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</si>
  <si>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</si>
  <si>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</si>
  <si>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</si>
  <si>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</si>
  <si>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</si>
  <si>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</si>
  <si>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</si>
  <si>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</si>
  <si>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</si>
  <si>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</si>
  <si>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</si>
  <si>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</si>
  <si>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</si>
  <si>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</si>
  <si>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</si>
  <si>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</si>
  <si>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</si>
  <si>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</si>
  <si>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</si>
  <si>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</si>
  <si>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</si>
  <si>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</si>
  <si>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</si>
  <si>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</si>
  <si>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</si>
  <si>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</si>
  <si>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</si>
  <si>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</si>
  <si>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</si>
  <si>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</si>
  <si>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</si>
  <si>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</si>
  <si>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</si>
  <si>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</si>
  <si>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</si>
  <si>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</si>
  <si>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</si>
  <si>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</si>
  <si>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</si>
  <si>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</si>
  <si>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</si>
  <si>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</si>
  <si>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</si>
  <si>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</si>
  <si>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</si>
  <si>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</si>
  <si>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</si>
  <si>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</si>
  <si>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</si>
  <si>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</si>
  <si>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</si>
  <si>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</si>
  <si>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</si>
  <si>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</si>
  <si>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</si>
  <si>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</si>
  <si>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</si>
  <si>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</si>
  <si>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</si>
  <si>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</si>
  <si>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</si>
  <si>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</si>
  <si>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</si>
  <si>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</si>
  <si>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</si>
  <si>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</si>
  <si>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</si>
  <si>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</si>
  <si>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</si>
  <si>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</si>
  <si>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</si>
  <si>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</si>
  <si>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</si>
  <si>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</si>
  <si>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</si>
  <si>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</si>
  <si>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</si>
  <si>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</si>
  <si>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</si>
  <si>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</si>
  <si>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</si>
  <si>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</si>
  <si>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</si>
  <si>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</si>
  <si>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</si>
  <si>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</si>
  <si>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</si>
  <si>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</si>
  <si>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</si>
  <si>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</si>
  <si>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</si>
  <si>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</si>
  <si>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</si>
  <si>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</si>
  <si>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</si>
  <si>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</si>
  <si>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</si>
  <si>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</si>
  <si>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</si>
  <si>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</si>
  <si>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</si>
  <si>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</si>
  <si>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</si>
  <si>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</si>
  <si>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</si>
  <si>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</si>
  <si>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</si>
  <si>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</si>
  <si>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</si>
  <si>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</si>
  <si>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</si>
  <si>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</si>
  <si>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</si>
  <si>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</si>
  <si>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</si>
  <si>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</si>
  <si>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</si>
  <si>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</si>
  <si>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</si>
  <si>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</si>
  <si>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</si>
  <si>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</si>
  <si>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</si>
  <si>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</si>
  <si>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</si>
  <si>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</si>
  <si>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</si>
  <si>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</si>
  <si>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</si>
  <si>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</si>
  <si>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</si>
  <si>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</si>
  <si>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</si>
  <si>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</si>
  <si>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</si>
  <si>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</si>
  <si>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</si>
  <si>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</si>
  <si>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</si>
  <si>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</si>
  <si>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</si>
  <si>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</si>
  <si>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</si>
  <si>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</si>
  <si>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</si>
  <si>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</si>
  <si>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</si>
  <si>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</si>
  <si>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</si>
  <si>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</si>
  <si>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</si>
  <si>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</si>
  <si>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</si>
  <si>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</si>
  <si>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</si>
  <si>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</si>
  <si>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</si>
  <si>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</si>
  <si>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</si>
  <si>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</si>
  <si>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</si>
  <si>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</si>
  <si>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</si>
  <si>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</si>
  <si>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</si>
  <si>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</si>
  <si>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</si>
  <si>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</si>
  <si>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</si>
  <si>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</si>
  <si>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</si>
  <si>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</si>
  <si>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</si>
  <si>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</si>
  <si>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</si>
  <si>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</si>
  <si>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</si>
  <si>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</si>
  <si>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</si>
  <si>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</si>
  <si>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</si>
  <si>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</si>
  <si>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</si>
  <si>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</si>
  <si>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</si>
  <si>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</si>
  <si>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</si>
  <si>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</si>
  <si>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</si>
  <si>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</si>
  <si>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</si>
  <si>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</si>
  <si>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</si>
  <si>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</si>
  <si>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</si>
  <si>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</si>
  <si>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</si>
  <si>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</si>
  <si>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</si>
  <si>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</si>
  <si>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</si>
  <si>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</si>
  <si>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</si>
  <si>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</si>
  <si>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</si>
  <si>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</si>
  <si>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</si>
  <si>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</si>
  <si>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</si>
  <si>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</si>
  <si>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</si>
  <si>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</si>
  <si>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</si>
  <si>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</si>
  <si>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</si>
  <si>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</si>
  <si>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</si>
  <si>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</si>
  <si>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</si>
  <si>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</si>
  <si>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</si>
  <si>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</si>
  <si>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</si>
  <si>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</si>
  <si>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</si>
  <si>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</si>
  <si>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</si>
  <si>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</si>
  <si>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</si>
  <si>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</si>
  <si>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</si>
  <si>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</si>
  <si>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</si>
  <si>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</si>
  <si>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</si>
  <si>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</si>
  <si>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</si>
  <si>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</si>
  <si>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</si>
  <si>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</si>
  <si>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</si>
  <si>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</si>
  <si>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</si>
  <si>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</si>
  <si>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</si>
  <si>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</si>
  <si>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</si>
  <si>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</si>
  <si>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</si>
  <si>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</si>
  <si>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</si>
  <si>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</si>
  <si>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</si>
  <si>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</si>
  <si>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</si>
  <si>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</si>
  <si>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</si>
  <si>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</si>
  <si>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</si>
  <si>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</si>
  <si>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</si>
  <si>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</si>
  <si>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</si>
  <si>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</si>
  <si>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</si>
  <si>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</si>
  <si>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</si>
  <si>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</si>
  <si>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</si>
  <si>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</si>
  <si>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</si>
  <si>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</si>
  <si>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</si>
  <si>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</si>
  <si>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</si>
  <si>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</si>
  <si>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</si>
  <si>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</si>
  <si>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</si>
  <si>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</si>
  <si>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</si>
  <si>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</si>
  <si>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</si>
  <si>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</si>
  <si>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</si>
  <si>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</si>
  <si>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</si>
  <si>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</si>
  <si>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</si>
  <si>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</si>
  <si>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</si>
  <si>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</si>
  <si>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</si>
  <si>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</si>
  <si>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</si>
  <si>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</si>
  <si>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</si>
  <si>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</si>
  <si>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</si>
  <si>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</si>
  <si>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</si>
  <si>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</si>
  <si>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</si>
  <si>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</si>
  <si>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</si>
  <si>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</si>
  <si>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</si>
  <si>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</si>
  <si>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</si>
  <si>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</si>
  <si>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</si>
  <si>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</si>
  <si>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</si>
  <si>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</si>
  <si>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</si>
  <si>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</si>
  <si>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</si>
  <si>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</si>
  <si>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</si>
  <si>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</si>
  <si>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</si>
  <si>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</si>
  <si>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</si>
  <si>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</si>
  <si>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</si>
  <si>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</si>
  <si>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</si>
  <si>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</si>
  <si>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</si>
  <si>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</si>
  <si>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</si>
  <si>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</si>
  <si>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</si>
  <si>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</si>
  <si>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</si>
  <si>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</si>
  <si>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</si>
  <si>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</si>
  <si>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</si>
  <si>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</si>
  <si>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</si>
  <si>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</si>
  <si>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</si>
  <si>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</si>
  <si>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</si>
  <si>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</si>
  <si>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</si>
  <si>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</si>
  <si>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</si>
  <si>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</si>
  <si>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</si>
  <si>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</si>
  <si>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</si>
  <si>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</si>
  <si>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</si>
  <si>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</si>
  <si>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</si>
  <si>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</si>
  <si>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</si>
  <si>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</si>
  <si>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</si>
  <si>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</si>
  <si>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</si>
  <si>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</si>
  <si>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</si>
  <si>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</si>
  <si>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</si>
  <si>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</si>
  <si>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</si>
  <si>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</si>
  <si>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</si>
  <si>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</si>
  <si>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</si>
  <si>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</si>
  <si>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</si>
  <si>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</si>
  <si>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</si>
  <si>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</si>
  <si>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</si>
  <si>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</si>
  <si>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</si>
  <si>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</si>
  <si>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</si>
  <si>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</si>
  <si>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</si>
  <si>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</si>
  <si>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</si>
  <si>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</si>
  <si>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</si>
  <si>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</si>
  <si>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</si>
  <si>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</si>
  <si>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</si>
  <si>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</si>
  <si>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</si>
  <si>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</si>
  <si>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</si>
  <si>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</si>
  <si>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</si>
  <si>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</si>
  <si>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</si>
  <si>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</si>
  <si>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</si>
  <si>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</si>
  <si>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</si>
  <si>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</si>
  <si>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</si>
  <si>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</si>
  <si>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</si>
  <si>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</si>
  <si>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</si>
  <si>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</si>
  <si>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</si>
  <si>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</si>
  <si>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</si>
  <si>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</si>
  <si>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</si>
  <si>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</si>
  <si>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</si>
  <si>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</si>
  <si>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</si>
  <si>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</si>
  <si>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</si>
  <si>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</si>
  <si>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</si>
  <si>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</si>
  <si>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</si>
  <si>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</si>
  <si>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</si>
  <si>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</si>
  <si>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</si>
  <si>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</si>
  <si>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</si>
  <si>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</si>
  <si>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</si>
  <si>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</si>
  <si>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</si>
  <si>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</si>
  <si>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</si>
  <si>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</si>
  <si>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</si>
  <si>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</si>
  <si>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</si>
  <si>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</si>
  <si>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</si>
  <si>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</si>
  <si>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</si>
  <si>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</si>
  <si>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</si>
  <si>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</si>
  <si>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</si>
  <si>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</si>
  <si>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</si>
  <si>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</si>
  <si>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</si>
  <si>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</si>
  <si>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</si>
  <si>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</si>
  <si>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</si>
  <si>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</si>
  <si>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</si>
  <si>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</si>
  <si>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</si>
  <si>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</si>
  <si>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</si>
  <si>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</si>
  <si>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</si>
  <si>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</si>
  <si>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</si>
  <si>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</si>
  <si>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</si>
  <si>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</si>
  <si>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</si>
  <si>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</si>
  <si>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</si>
  <si>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</si>
  <si>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</si>
  <si>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</si>
  <si>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</si>
  <si>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</si>
  <si>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</si>
  <si>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</si>
  <si>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</si>
  <si>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</si>
  <si>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</si>
  <si>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</si>
  <si>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</si>
  <si>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</si>
  <si>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</si>
  <si>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</si>
  <si>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</si>
  <si>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</si>
  <si>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</si>
  <si>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</si>
  <si>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</si>
  <si>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</si>
  <si>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</si>
  <si>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</si>
  <si>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</si>
  <si>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</si>
  <si>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</si>
  <si>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</si>
  <si>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</si>
  <si>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</si>
  <si>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</si>
  <si>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</si>
  <si>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</si>
  <si>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</si>
  <si>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</si>
  <si>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</si>
  <si>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</si>
  <si>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</si>
  <si>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</si>
  <si>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</si>
  <si>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</si>
  <si>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</si>
  <si>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</si>
  <si>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</si>
  <si>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</si>
  <si>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</si>
  <si>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</si>
  <si>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</si>
  <si>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</si>
  <si>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</si>
  <si>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</si>
  <si>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</si>
  <si>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</si>
  <si>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</si>
  <si>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</si>
  <si>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</si>
  <si>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</si>
  <si>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</si>
  <si>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</si>
  <si>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</si>
  <si>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</si>
  <si>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</si>
  <si>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</si>
  <si>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</si>
  <si>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</si>
  <si>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</si>
  <si>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</si>
  <si>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</si>
  <si>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</si>
  <si>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</si>
  <si>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</si>
  <si>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</si>
  <si>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</si>
  <si>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</si>
  <si>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</si>
  <si>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</si>
  <si>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</si>
  <si>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</si>
  <si>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</si>
  <si>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</si>
  <si>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</si>
  <si>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</si>
  <si>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</si>
  <si>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</si>
  <si>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</si>
  <si>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</si>
  <si>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</si>
  <si>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</si>
  <si>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</si>
  <si>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</si>
  <si>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</si>
  <si>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</si>
  <si>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</si>
  <si>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</si>
  <si>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</si>
  <si>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</si>
  <si>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</si>
  <si>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</si>
  <si>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</si>
  <si>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</si>
  <si>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</si>
  <si>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</si>
  <si>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</si>
  <si>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</si>
  <si>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</si>
  <si>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</si>
  <si>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</si>
  <si>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</si>
  <si>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</si>
  <si>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</si>
  <si>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</si>
  <si>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</si>
  <si>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</si>
  <si>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</si>
  <si>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</si>
  <si>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</si>
  <si>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</si>
  <si>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</si>
  <si>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</si>
  <si>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</si>
  <si>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</si>
  <si>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</si>
  <si>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</si>
  <si>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</si>
  <si>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</si>
  <si>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</si>
  <si>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</si>
  <si>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</si>
  <si>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</si>
  <si>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</si>
  <si>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</si>
  <si>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</si>
  <si>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</si>
  <si>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</si>
  <si>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</si>
  <si>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</si>
  <si>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</si>
  <si>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</si>
  <si>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</si>
  <si>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</si>
  <si>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</si>
  <si>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</si>
  <si>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</si>
  <si>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</si>
  <si>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</si>
  <si>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</si>
  <si>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</si>
  <si>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</si>
  <si>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</si>
  <si>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</si>
  <si>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</si>
  <si>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</si>
  <si>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</si>
  <si>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</si>
  <si>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</si>
  <si>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</si>
  <si>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</si>
  <si>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</si>
  <si>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</si>
  <si>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</si>
  <si>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</si>
  <si>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</si>
  <si>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</si>
  <si>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</si>
  <si>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</si>
  <si>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</si>
  <si>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</si>
  <si>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</si>
  <si>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</si>
  <si>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</si>
  <si>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</si>
  <si>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</si>
  <si>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</si>
  <si>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</si>
  <si>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</si>
  <si>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</si>
  <si>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</si>
  <si>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</si>
  <si>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</si>
  <si>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</si>
  <si>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</si>
  <si>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</si>
  <si>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</si>
  <si>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</si>
  <si>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</si>
  <si>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</si>
  <si>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</si>
  <si>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</si>
  <si>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</si>
  <si>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</si>
  <si>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</si>
  <si>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</si>
  <si>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</si>
  <si>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</si>
  <si>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</si>
  <si>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</si>
  <si>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</si>
  <si>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</si>
  <si>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</si>
  <si>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</si>
  <si>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</si>
  <si>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</si>
  <si>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</si>
  <si>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</si>
  <si>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</si>
  <si>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</si>
  <si>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</si>
  <si>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</si>
  <si>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</si>
  <si>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</si>
  <si>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</si>
  <si>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</si>
  <si>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</si>
  <si>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</si>
  <si>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</si>
  <si>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</si>
  <si>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</si>
  <si>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</si>
  <si>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</si>
  <si>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</si>
  <si>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</si>
  <si>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</si>
  <si>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</si>
  <si>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</si>
  <si>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</si>
  <si>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</si>
  <si>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</si>
  <si>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</si>
  <si>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</si>
  <si>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</si>
  <si>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</si>
  <si>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</si>
  <si>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</si>
  <si>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</si>
  <si>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</si>
  <si>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</si>
  <si>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</si>
  <si>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</si>
  <si>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</si>
  <si>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</si>
  <si>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</si>
  <si>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</si>
  <si>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</si>
  <si>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</si>
  <si>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</si>
  <si>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</si>
  <si>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</si>
  <si>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</si>
  <si>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</si>
  <si>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</si>
  <si>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</si>
  <si>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</si>
  <si>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</si>
  <si>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</si>
  <si>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</si>
  <si>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</si>
  <si>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</si>
  <si>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</si>
  <si>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</si>
  <si>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</si>
  <si>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</si>
  <si>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</si>
  <si>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</si>
  <si>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</si>
  <si>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</si>
  <si>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</si>
  <si>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</si>
  <si>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</si>
  <si>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</si>
  <si>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</si>
  <si>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</si>
  <si>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</si>
  <si>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</si>
  <si>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</si>
  <si>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</si>
  <si>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</si>
  <si>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</si>
  <si>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</si>
  <si>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</si>
  <si>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</si>
  <si>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</si>
  <si>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</si>
  <si>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</si>
  <si>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</si>
  <si>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</si>
  <si>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</si>
  <si>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</si>
  <si>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</si>
  <si>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</si>
  <si>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</si>
  <si>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</si>
  <si>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</si>
  <si>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</si>
  <si>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</si>
  <si>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</si>
  <si>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</si>
  <si>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</si>
  <si>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</si>
  <si>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</si>
  <si>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</si>
  <si>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</si>
  <si>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</si>
  <si>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</si>
  <si>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</si>
  <si>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</si>
  <si>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</si>
  <si>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</si>
  <si>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</si>
  <si>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</si>
  <si>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</si>
  <si>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</si>
  <si>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</si>
  <si>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</si>
  <si>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</si>
  <si>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</si>
  <si>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</si>
  <si>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</si>
  <si>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</si>
  <si>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</si>
  <si>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</si>
  <si>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</si>
  <si>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</si>
  <si>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</si>
  <si>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</si>
  <si>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</si>
  <si>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</si>
  <si>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</si>
  <si>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</si>
  <si>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</si>
  <si>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</si>
  <si>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</si>
  <si>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</si>
  <si>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</si>
  <si>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</si>
  <si>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</si>
  <si>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</si>
  <si>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</si>
  <si>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</si>
  <si>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</si>
  <si>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</si>
  <si>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</si>
  <si>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</si>
  <si>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</si>
  <si>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</si>
  <si>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</si>
  <si>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</si>
  <si>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</si>
  <si>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</si>
  <si>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</si>
  <si>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</si>
  <si>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</si>
  <si>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</si>
  <si>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</si>
  <si>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</si>
  <si>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</si>
  <si>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</si>
  <si>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</si>
  <si>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</si>
  <si>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</si>
  <si>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</si>
  <si>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</si>
  <si>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</si>
  <si>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</si>
  <si>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</si>
  <si>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</si>
  <si>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</si>
  <si>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</si>
  <si>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</si>
  <si>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</si>
  <si>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</si>
  <si>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</si>
  <si>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</si>
  <si>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</si>
  <si>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</si>
  <si>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</si>
  <si>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</si>
  <si>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</si>
  <si>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</si>
  <si>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</si>
  <si>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</si>
  <si>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</si>
  <si>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</si>
  <si>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</si>
  <si>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</si>
  <si>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</si>
  <si>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</si>
  <si>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</si>
  <si>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</si>
  <si>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</si>
  <si>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</si>
  <si>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</si>
  <si>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</si>
  <si>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</si>
  <si>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</si>
  <si>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</si>
  <si>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</si>
  <si>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</si>
  <si>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</si>
  <si>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</si>
  <si>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</si>
  <si>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</si>
  <si>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</si>
  <si>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</si>
  <si>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</si>
  <si>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</si>
  <si>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</si>
  <si>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</si>
  <si>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</si>
  <si>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</si>
  <si>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</si>
  <si>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</si>
  <si>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</si>
  <si>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</si>
  <si>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</si>
  <si>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</si>
  <si>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</si>
  <si>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</si>
  <si>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</si>
  <si>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</si>
  <si>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</si>
  <si>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</si>
  <si>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</si>
  <si>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</si>
  <si>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</si>
  <si>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</si>
  <si>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</si>
  <si>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</si>
  <si>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</si>
  <si>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</si>
  <si>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</si>
  <si>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</si>
  <si>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</si>
  <si>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</si>
  <si>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</si>
  <si>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</si>
  <si>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</si>
  <si>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</si>
  <si>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</si>
  <si>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</si>
  <si>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</si>
  <si>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</si>
  <si>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</si>
  <si>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</si>
  <si>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</si>
  <si>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</si>
  <si>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</si>
  <si>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</si>
  <si>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</si>
  <si>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</si>
  <si>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</si>
  <si>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</si>
  <si>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</si>
  <si>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</si>
  <si>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</si>
  <si>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</si>
  <si>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</si>
  <si>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</si>
  <si>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</si>
  <si>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</si>
  <si>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</si>
  <si>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</si>
  <si>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</si>
  <si>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</si>
  <si>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</si>
  <si>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</si>
  <si>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</si>
  <si>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</si>
  <si>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</si>
  <si>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</si>
  <si>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</si>
  <si>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</si>
  <si>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</si>
  <si>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</si>
  <si>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</si>
  <si>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</si>
  <si>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</si>
  <si>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</si>
  <si>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</si>
  <si>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</si>
  <si>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</si>
  <si>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</si>
  <si>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</si>
  <si>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</si>
  <si>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</si>
  <si>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</si>
  <si>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</si>
  <si>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</si>
  <si>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</si>
  <si>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</si>
  <si>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</si>
  <si>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</si>
  <si>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</si>
  <si>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</si>
  <si>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</si>
  <si>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</si>
  <si>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</si>
  <si>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</si>
  <si>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</si>
  <si>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</si>
  <si>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</si>
  <si>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</si>
  <si>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</si>
  <si>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</si>
  <si>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</si>
  <si>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</si>
  <si>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</si>
  <si>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</si>
  <si>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</si>
  <si>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</si>
  <si>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</si>
  <si>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</si>
  <si>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</si>
  <si>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</si>
  <si>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</si>
  <si>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</si>
  <si>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</si>
  <si>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</si>
  <si>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</si>
  <si>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</si>
  <si>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</si>
  <si>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</si>
  <si>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</si>
  <si>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</si>
  <si>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</si>
  <si>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</si>
  <si>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</si>
  <si>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</si>
  <si>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</si>
  <si>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</si>
  <si>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</si>
  <si>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</si>
  <si>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</si>
  <si>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</si>
  <si>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</si>
  <si>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</si>
  <si>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</si>
  <si>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</si>
  <si>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</si>
  <si>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</si>
  <si>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</si>
  <si>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</si>
  <si>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</si>
  <si>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</si>
  <si>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</si>
  <si>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</si>
  <si>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</si>
  <si>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</si>
  <si>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</si>
  <si>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</si>
  <si>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</si>
  <si>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</si>
  <si>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</si>
  <si>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</si>
  <si>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</si>
  <si>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</si>
  <si>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</si>
  <si>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</si>
  <si>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</si>
  <si>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</si>
  <si>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</si>
  <si>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</si>
  <si>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</si>
  <si>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</si>
  <si>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</si>
  <si>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</si>
  <si>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</si>
  <si>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</si>
  <si>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</si>
  <si>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</si>
  <si>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</si>
  <si>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</si>
  <si>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</si>
  <si>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</si>
  <si>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</si>
  <si>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</si>
  <si>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</si>
  <si>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</si>
  <si>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</si>
  <si>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</si>
  <si>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</si>
  <si>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</si>
  <si>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</si>
  <si>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</si>
  <si>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</si>
  <si>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</si>
  <si>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</si>
  <si>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</si>
  <si>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</si>
  <si>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</si>
  <si>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</si>
  <si>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</si>
  <si>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</si>
  <si>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</si>
  <si>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</si>
  <si>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</si>
  <si>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</si>
  <si>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</si>
  <si>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</si>
  <si>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</si>
  <si>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</si>
  <si>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</si>
  <si>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</si>
  <si>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</si>
  <si>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</si>
  <si>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</si>
  <si>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</si>
  <si>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</si>
  <si>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</si>
  <si>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</si>
  <si>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</si>
  <si>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</si>
  <si>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</si>
  <si>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</si>
  <si>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</si>
  <si>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</si>
  <si>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</si>
  <si>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</si>
  <si>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</si>
  <si>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</si>
  <si>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</si>
  <si>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</si>
  <si>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</si>
  <si>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</si>
  <si>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</si>
  <si>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</si>
  <si>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</si>
  <si>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</si>
  <si>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</si>
  <si>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</si>
  <si>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</si>
  <si>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</si>
  <si>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</si>
  <si>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</si>
  <si>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</si>
  <si>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</si>
  <si>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</si>
  <si>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</si>
  <si>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</si>
  <si>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</si>
  <si>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</si>
  <si>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</si>
  <si>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</si>
  <si>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</si>
  <si>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</si>
  <si>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</si>
  <si>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</si>
  <si>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</si>
  <si>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</si>
  <si>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</si>
  <si>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</si>
  <si>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</si>
  <si>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</si>
  <si>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</si>
  <si>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</si>
  <si>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</si>
  <si>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</si>
  <si>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</si>
  <si>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</si>
  <si>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</si>
  <si>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</si>
  <si>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</si>
  <si>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</si>
  <si>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</si>
  <si>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</si>
  <si>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</si>
  <si>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</si>
  <si>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</si>
  <si>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</si>
  <si>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</si>
  <si>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</si>
  <si>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</si>
  <si>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</si>
  <si>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</si>
  <si>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</si>
  <si>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</si>
  <si>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</si>
  <si>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</si>
  <si>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</si>
  <si>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</si>
  <si>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</si>
  <si>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</si>
  <si>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</si>
  <si>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</si>
  <si>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</si>
  <si>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</si>
  <si>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</si>
  <si>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</si>
  <si>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</si>
  <si>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</si>
  <si>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</si>
  <si>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</si>
  <si>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</si>
  <si>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</si>
  <si>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</si>
  <si>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</si>
  <si>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</si>
  <si>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</si>
  <si>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</si>
  <si>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</si>
  <si>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</si>
  <si>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</si>
  <si>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</si>
  <si>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</si>
  <si>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</si>
  <si>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</si>
  <si>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</si>
  <si>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</si>
  <si>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</si>
  <si>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</si>
  <si>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</si>
  <si>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</si>
  <si>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</si>
  <si>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</si>
  <si>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</si>
  <si>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</si>
  <si>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</si>
  <si>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</si>
  <si>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</si>
  <si>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</si>
  <si>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</si>
  <si>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</si>
  <si>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</si>
  <si>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</si>
  <si>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</si>
  <si>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</si>
  <si>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</si>
  <si>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</si>
  <si>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</si>
  <si>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</si>
  <si>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</si>
  <si>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</si>
  <si>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</si>
  <si>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</si>
  <si>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</si>
  <si>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</si>
  <si>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</si>
  <si>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</si>
  <si>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</si>
  <si>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</si>
  <si>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</si>
  <si>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</si>
  <si>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</si>
  <si>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</si>
  <si>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</si>
  <si>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</si>
  <si>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</si>
  <si>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</si>
  <si>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</si>
  <si>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</si>
  <si>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</si>
  <si>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</si>
  <si>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</si>
  <si>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</si>
  <si>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</si>
  <si>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</si>
  <si>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</si>
  <si>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</si>
  <si>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</si>
  <si>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</si>
  <si>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</si>
  <si>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</si>
  <si>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</si>
  <si>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</si>
  <si>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</si>
  <si>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</si>
  <si>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</si>
  <si>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</si>
  <si>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</si>
  <si>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</si>
  <si>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</si>
  <si>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</si>
  <si>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</si>
  <si>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</si>
  <si>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</si>
  <si>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</si>
  <si>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</si>
  <si>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</si>
  <si>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</si>
  <si>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</si>
  <si>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</si>
  <si>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</si>
  <si>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</si>
  <si>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</si>
  <si>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</si>
  <si>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</si>
  <si>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</si>
  <si>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</si>
  <si>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</si>
  <si>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</si>
  <si>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</si>
  <si>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</si>
  <si>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</si>
  <si>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</si>
  <si>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</si>
  <si>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</si>
  <si>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</si>
  <si>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</si>
  <si>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</si>
  <si>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</si>
  <si>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</si>
  <si>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</si>
  <si>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</si>
  <si>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</si>
  <si>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</si>
  <si>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</si>
  <si>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</si>
  <si>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</si>
  <si>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</si>
  <si>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</si>
  <si>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</si>
  <si>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</si>
  <si>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</si>
  <si>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</si>
  <si>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</si>
  <si>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</si>
  <si>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</si>
  <si>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</si>
  <si>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</si>
  <si>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</si>
  <si>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</si>
  <si>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</si>
  <si>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</si>
  <si>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</si>
  <si>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</si>
  <si>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</si>
  <si>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</si>
  <si>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</si>
  <si>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</si>
  <si>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</si>
  <si>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</si>
  <si>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</si>
  <si>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</si>
  <si>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</si>
  <si>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</si>
  <si>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</si>
  <si>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</si>
  <si>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</si>
  <si>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</si>
  <si>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</si>
  <si>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</si>
  <si>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</si>
  <si>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</si>
  <si>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</si>
  <si>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</si>
  <si>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</si>
  <si>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</si>
  <si>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</si>
  <si>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</si>
  <si>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</si>
  <si>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</si>
  <si>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</si>
  <si>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</si>
  <si>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</si>
  <si>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</si>
  <si>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</si>
  <si>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</si>
  <si>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</si>
  <si>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</si>
  <si>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</si>
  <si>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</si>
  <si>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</si>
  <si>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</si>
  <si>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</si>
  <si>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</si>
  <si>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</si>
  <si>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</si>
  <si>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</si>
  <si>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</si>
  <si>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</si>
  <si>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</si>
  <si>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</si>
  <si>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</si>
  <si>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</si>
  <si>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</si>
  <si>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</si>
  <si>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</si>
  <si>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</si>
  <si>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</si>
  <si>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</si>
  <si>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</si>
  <si>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</si>
  <si>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</si>
  <si>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</si>
  <si>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</si>
  <si>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</si>
  <si>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</si>
  <si>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</si>
  <si>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</si>
  <si>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</si>
  <si>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</si>
  <si>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</si>
  <si>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</si>
  <si>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</si>
  <si>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</si>
  <si>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</si>
  <si>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</si>
  <si>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</si>
  <si>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</si>
  <si>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</si>
  <si>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</si>
  <si>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</si>
  <si>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</si>
  <si>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</si>
  <si>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</si>
  <si>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</si>
  <si>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</si>
  <si>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</si>
  <si>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</si>
  <si>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</si>
  <si>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</si>
  <si>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</si>
  <si>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</si>
  <si>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</si>
  <si>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</si>
  <si>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</si>
  <si>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</si>
  <si>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</si>
  <si>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</si>
  <si>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</si>
  <si>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</si>
  <si>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</si>
  <si>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</si>
  <si>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</si>
  <si>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</si>
  <si>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</si>
  <si>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</si>
  <si>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</si>
  <si>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</si>
  <si>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</si>
  <si>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</si>
  <si>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</si>
  <si>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</si>
  <si>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</si>
  <si>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</si>
  <si>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</si>
  <si>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</si>
  <si>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</si>
  <si>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</si>
  <si>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</si>
  <si>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</si>
  <si>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</si>
  <si>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</si>
  <si>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</si>
  <si>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</si>
  <si>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</si>
  <si>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</si>
  <si>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</si>
  <si>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</si>
  <si>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</si>
  <si>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</si>
  <si>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</si>
  <si>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</si>
  <si>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</si>
  <si>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</si>
  <si>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</si>
  <si>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</si>
  <si>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</si>
  <si>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</si>
  <si>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</si>
  <si>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</si>
  <si>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</si>
  <si>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</si>
  <si>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</si>
  <si>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</si>
  <si>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</si>
  <si>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</si>
  <si>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</si>
  <si>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</si>
  <si>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</si>
  <si>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</si>
  <si>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</si>
  <si>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</si>
  <si>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</si>
  <si>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</si>
  <si>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</si>
  <si>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</si>
  <si>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</si>
  <si>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</si>
  <si>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</si>
  <si>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</si>
  <si>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</si>
  <si>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</si>
  <si>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</si>
  <si>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</si>
  <si>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</si>
  <si>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</si>
  <si>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</si>
  <si>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</si>
  <si>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</si>
  <si>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</si>
  <si>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</si>
  <si>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</si>
  <si>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</si>
  <si>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</si>
  <si>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</si>
  <si>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</si>
  <si>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</si>
  <si>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</si>
  <si>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</si>
  <si>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</si>
  <si>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</si>
  <si>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</si>
  <si>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</si>
  <si>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</si>
  <si>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</si>
  <si>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</si>
  <si>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</si>
  <si>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</si>
  <si>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</si>
  <si>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</si>
  <si>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</si>
  <si>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</si>
  <si>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</si>
  <si>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</si>
  <si>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</si>
  <si>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</si>
  <si>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</si>
  <si>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</si>
  <si>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</si>
  <si>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</si>
  <si>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</si>
  <si>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</si>
  <si>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</si>
  <si>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</si>
  <si>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</si>
  <si>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</si>
  <si>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</si>
  <si>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</si>
  <si>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</si>
  <si>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</si>
  <si>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</si>
  <si>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</si>
  <si>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</si>
  <si>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</si>
  <si>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</si>
  <si>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</si>
  <si>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</si>
  <si>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</si>
  <si>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</si>
  <si>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</si>
  <si>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</si>
  <si>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</si>
  <si>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</si>
  <si>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</si>
  <si>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</si>
  <si>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</si>
  <si>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</si>
  <si>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</si>
  <si>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</si>
  <si>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</si>
  <si>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</si>
  <si>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</si>
  <si>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</si>
  <si>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</si>
  <si>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</si>
  <si>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</si>
  <si>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</si>
  <si>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</si>
  <si>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</si>
  <si>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</si>
  <si>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</si>
  <si>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</si>
  <si>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</si>
  <si>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</si>
  <si>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</si>
  <si>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</si>
  <si>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</si>
  <si>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</si>
  <si>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</si>
  <si>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</si>
  <si>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</si>
  <si>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</si>
  <si>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</si>
  <si>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</si>
  <si>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</si>
  <si>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</si>
  <si>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</si>
  <si>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</si>
  <si>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</si>
  <si>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</si>
  <si>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</si>
  <si>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</si>
  <si>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</si>
  <si>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</si>
  <si>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</si>
  <si>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</si>
  <si>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</si>
  <si>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</si>
  <si>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</si>
  <si>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</si>
  <si>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</si>
  <si>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</si>
  <si>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</si>
  <si>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</si>
  <si>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</si>
  <si>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</si>
  <si>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</si>
  <si>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</si>
  <si>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</si>
  <si>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</si>
  <si>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</si>
  <si>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</si>
  <si>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</si>
  <si>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</si>
  <si>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</si>
  <si>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</si>
  <si>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</si>
  <si>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</si>
  <si>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</si>
  <si>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</si>
  <si>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</si>
  <si>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</si>
  <si>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</si>
  <si>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</si>
  <si>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</si>
  <si>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</si>
  <si>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</si>
  <si>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</si>
  <si>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</si>
  <si>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</si>
  <si>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</si>
  <si>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</si>
  <si>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</si>
  <si>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</si>
  <si>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</si>
  <si>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</si>
  <si>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</si>
  <si>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</si>
  <si>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</si>
  <si>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</si>
  <si>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</si>
  <si>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</si>
  <si>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</si>
  <si>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</si>
  <si>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</si>
  <si>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</si>
  <si>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</si>
  <si>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</si>
  <si>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</si>
  <si>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</si>
  <si>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</si>
  <si>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</si>
  <si>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</si>
  <si>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</si>
  <si>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</si>
  <si>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</si>
  <si>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</si>
  <si>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</si>
  <si>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</si>
  <si>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</si>
  <si>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</si>
  <si>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</si>
  <si>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</si>
  <si>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</si>
  <si>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</si>
  <si>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</si>
  <si>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</si>
  <si>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</si>
  <si>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</si>
  <si>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</si>
  <si>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</si>
  <si>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</si>
  <si>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</si>
  <si>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</si>
  <si>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</si>
  <si>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</si>
  <si>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</si>
  <si>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</si>
  <si>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</si>
  <si>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</si>
  <si>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</si>
  <si>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</si>
  <si>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</si>
  <si>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</si>
  <si>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</si>
  <si>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</si>
  <si>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</si>
  <si>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</si>
  <si>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</si>
  <si>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</si>
  <si>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</si>
  <si>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</si>
  <si>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</si>
  <si>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</si>
  <si>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</si>
  <si>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</si>
  <si>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</si>
  <si>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</si>
  <si>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</si>
  <si>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</si>
  <si>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</si>
  <si>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</si>
  <si>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</si>
  <si>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</si>
  <si>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</si>
  <si>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</si>
  <si>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</si>
  <si>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</si>
  <si>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</si>
  <si>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</si>
  <si>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</si>
  <si>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</si>
  <si>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</si>
  <si>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</si>
  <si>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</si>
  <si>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</si>
  <si>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</si>
  <si>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</si>
  <si>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</si>
  <si>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</si>
  <si>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</si>
  <si>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</si>
  <si>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</si>
  <si>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</si>
  <si>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</si>
  <si>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</si>
  <si>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</si>
  <si>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</si>
  <si>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</si>
  <si>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</si>
  <si>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</si>
  <si>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</si>
  <si>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</si>
  <si>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</si>
  <si>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</si>
  <si>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</si>
  <si>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</si>
  <si>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</si>
  <si>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</si>
  <si>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</si>
  <si>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</si>
  <si>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</si>
  <si>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</si>
  <si>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</si>
  <si>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</si>
  <si>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</si>
  <si>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</si>
  <si>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</si>
  <si>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</si>
  <si>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</si>
  <si>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</si>
  <si>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</si>
  <si>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</si>
  <si>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</si>
  <si>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</si>
  <si>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</si>
  <si>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</si>
  <si>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</si>
  <si>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</si>
  <si>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</si>
  <si>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</si>
  <si>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</si>
  <si>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</si>
  <si>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</si>
  <si>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</si>
  <si>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</si>
  <si>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</si>
  <si>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</si>
  <si>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</si>
  <si>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</si>
  <si>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</si>
  <si>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</si>
  <si>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</si>
  <si>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</si>
  <si>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</si>
  <si>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</si>
  <si>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</si>
  <si>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</si>
  <si>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</si>
  <si>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</si>
  <si>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</si>
  <si>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</si>
  <si>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</si>
  <si>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</si>
  <si>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</si>
  <si>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</si>
  <si>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</si>
  <si>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</si>
  <si>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</si>
  <si>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</si>
  <si>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</si>
  <si>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</si>
  <si>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</si>
  <si>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</si>
  <si>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</si>
  <si>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</si>
  <si>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</si>
  <si>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</si>
  <si>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</si>
  <si>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</si>
  <si>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</si>
  <si>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</si>
  <si>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</si>
  <si>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</si>
  <si>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</si>
  <si>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</si>
  <si>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</si>
  <si>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</si>
  <si>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</si>
  <si>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</si>
  <si>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</si>
  <si>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</si>
  <si>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</si>
  <si>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</si>
  <si>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</si>
  <si>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</si>
  <si>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</si>
  <si>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</si>
  <si>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</si>
  <si>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</si>
  <si>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</si>
  <si>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</si>
  <si>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</si>
  <si>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</si>
  <si>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</si>
  <si>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</si>
  <si>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</si>
  <si>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</si>
  <si>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</si>
  <si>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</si>
  <si>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</si>
  <si>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</si>
  <si>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</si>
  <si>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</si>
  <si>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</si>
  <si>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</si>
  <si>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</si>
  <si>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</si>
  <si>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</si>
  <si>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</si>
  <si>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</si>
  <si>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</si>
  <si>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</si>
  <si>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</si>
  <si>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</si>
  <si>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</si>
  <si>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</si>
  <si>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</si>
  <si>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</si>
  <si>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</si>
  <si>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</si>
  <si>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</si>
  <si>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</si>
  <si>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</si>
  <si>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</si>
  <si>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</si>
  <si>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</si>
  <si>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</si>
  <si>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</si>
  <si>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</si>
  <si>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</si>
  <si>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</si>
  <si>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</si>
  <si>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</si>
  <si>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</si>
  <si>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</si>
  <si>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</si>
  <si>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</si>
  <si>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</si>
  <si>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</si>
  <si>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</si>
  <si>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</si>
  <si>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</si>
  <si>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</si>
  <si>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</si>
  <si>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</si>
  <si>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</si>
  <si>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</si>
  <si>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</si>
  <si>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</si>
  <si>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</si>
  <si>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</si>
  <si>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</si>
  <si>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</si>
  <si>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</si>
  <si>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</si>
  <si>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</si>
  <si>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</si>
  <si>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</si>
  <si>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</si>
  <si>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</si>
  <si>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</si>
  <si>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</si>
  <si>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</si>
  <si>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</si>
  <si>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</si>
  <si>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</si>
  <si>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</si>
  <si>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</si>
  <si>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</si>
  <si>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</si>
  <si>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</si>
  <si>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</si>
  <si>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</si>
  <si>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</si>
  <si>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</si>
  <si>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</si>
  <si>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</si>
  <si>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</si>
  <si>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</si>
  <si>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</si>
  <si>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</si>
  <si>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</si>
  <si>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</si>
  <si>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</si>
  <si>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</si>
  <si>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</si>
  <si>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</si>
  <si>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</si>
  <si>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</si>
  <si>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</si>
  <si>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</si>
  <si>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</si>
  <si>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</si>
  <si>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</si>
  <si>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</si>
  <si>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</si>
  <si>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</si>
  <si>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</si>
  <si>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</si>
  <si>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</si>
  <si>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</si>
  <si>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</si>
  <si>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</si>
  <si>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</si>
  <si>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</si>
  <si>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</si>
  <si>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</si>
  <si>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</si>
  <si>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</si>
  <si>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</si>
  <si>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</si>
  <si>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</si>
  <si>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</si>
  <si>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</si>
  <si>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</si>
  <si>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</si>
  <si>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</si>
  <si>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</si>
  <si>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</si>
  <si>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</si>
  <si>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</si>
  <si>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</si>
  <si>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</si>
  <si>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</si>
  <si>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</si>
  <si>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</si>
  <si>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</si>
  <si>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</si>
  <si>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</si>
  <si>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</si>
  <si>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</si>
  <si>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</si>
  <si>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</si>
  <si>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</si>
  <si>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</si>
  <si>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</si>
  <si>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</si>
  <si>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</si>
  <si>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</si>
  <si>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</si>
  <si>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</si>
  <si>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</si>
  <si>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</si>
  <si>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</si>
  <si>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</si>
  <si>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</si>
  <si>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</si>
  <si>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</si>
  <si>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</si>
  <si>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</si>
  <si>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</si>
  <si>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</si>
  <si>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</si>
  <si>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</si>
  <si>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</si>
  <si>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</si>
  <si>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</si>
  <si>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</si>
  <si>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</si>
  <si>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</si>
  <si>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</si>
  <si>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</si>
  <si>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</si>
  <si>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</si>
  <si>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</si>
  <si>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</si>
  <si>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</si>
  <si>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</si>
  <si>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</si>
  <si>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</si>
  <si>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</si>
  <si>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</si>
  <si>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</si>
  <si>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</si>
  <si>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</si>
  <si>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</si>
  <si>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</si>
  <si>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</si>
  <si>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</si>
  <si>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</si>
  <si>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</si>
  <si>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</si>
  <si>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</si>
  <si>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</si>
  <si>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</si>
  <si>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</si>
  <si>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</si>
  <si>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</si>
  <si>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</si>
  <si>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</si>
  <si>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</si>
  <si>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</si>
  <si>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</si>
  <si>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</si>
  <si>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</si>
  <si>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</si>
  <si>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</si>
  <si>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</si>
  <si>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</si>
  <si>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</si>
  <si>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</si>
  <si>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</si>
  <si>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</si>
  <si>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</si>
  <si>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</si>
  <si>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</si>
  <si>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</si>
  <si>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</si>
  <si>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</si>
  <si>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</si>
  <si>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</si>
  <si>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</si>
  <si>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</si>
  <si>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</si>
  <si>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</si>
  <si>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</si>
  <si>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</si>
  <si>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</si>
  <si>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</si>
  <si>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</si>
  <si>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</si>
  <si>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</si>
  <si>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</si>
  <si>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</si>
  <si>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</si>
  <si>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</si>
  <si>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</si>
  <si>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</si>
  <si>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</si>
  <si>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</si>
  <si>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</si>
  <si>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</si>
  <si>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</si>
  <si>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</si>
  <si>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</si>
  <si>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</si>
  <si>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</si>
  <si>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</si>
  <si>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</si>
  <si>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</si>
  <si>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</si>
  <si>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</si>
  <si>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</si>
  <si>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</si>
  <si>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</si>
  <si>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</si>
  <si>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</si>
  <si>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</si>
  <si>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</si>
  <si>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</si>
  <si>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</si>
  <si>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</si>
  <si>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</si>
  <si>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</si>
  <si>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</si>
  <si>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</si>
  <si>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</si>
  <si>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</si>
  <si>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</si>
  <si>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</si>
  <si>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</si>
  <si>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</si>
  <si>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</si>
  <si>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</si>
  <si>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</si>
  <si>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</si>
  <si>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</si>
  <si>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</si>
  <si>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</si>
  <si>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</si>
  <si>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</si>
  <si>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</si>
  <si>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</si>
  <si>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</si>
  <si>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</si>
  <si>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</si>
  <si>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</si>
  <si>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</si>
  <si>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</si>
  <si>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</si>
  <si>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</si>
  <si>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</si>
  <si>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</si>
  <si>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</si>
  <si>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</si>
  <si>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</si>
  <si>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</si>
  <si>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</si>
  <si>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</si>
  <si>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</si>
  <si>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</si>
  <si>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</si>
  <si>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</si>
  <si>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</si>
  <si>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</si>
  <si>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</si>
  <si>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</si>
  <si>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</si>
  <si>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</si>
  <si>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</si>
  <si>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</si>
  <si>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</si>
  <si>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</si>
  <si>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</si>
  <si>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</si>
  <si>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</si>
  <si>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</si>
  <si>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</si>
  <si>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</si>
  <si>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</si>
  <si>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</si>
  <si>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</si>
  <si>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</si>
  <si>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</si>
  <si>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</si>
  <si>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</si>
  <si>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</si>
  <si>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</si>
  <si>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</si>
  <si>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</si>
  <si>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</si>
  <si>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</si>
  <si>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</si>
  <si>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</si>
  <si>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</si>
  <si>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</si>
  <si>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</si>
  <si>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</si>
  <si>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</si>
  <si>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</si>
  <si>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</si>
  <si>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</si>
  <si>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</si>
  <si>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</si>
  <si>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</si>
  <si>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</si>
  <si>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</si>
  <si>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</si>
  <si>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</si>
  <si>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</si>
  <si>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</si>
  <si>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</si>
  <si>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</si>
  <si>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</si>
  <si>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</si>
  <si>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</si>
  <si>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</si>
  <si>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</si>
  <si>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</si>
  <si>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</si>
  <si>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</si>
  <si>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</si>
  <si>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</si>
  <si>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</si>
  <si>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</si>
  <si>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</si>
  <si>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</si>
  <si>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</si>
  <si>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</si>
  <si>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</si>
  <si>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</si>
  <si>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</si>
  <si>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</si>
  <si>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</si>
  <si>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</si>
  <si>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</si>
  <si>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</si>
  <si>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</si>
  <si>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</si>
  <si>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</si>
  <si>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</si>
  <si>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</si>
  <si>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</si>
  <si>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</si>
  <si>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</si>
  <si>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</si>
  <si>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</si>
  <si>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</si>
  <si>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</si>
  <si>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</si>
  <si>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</si>
  <si>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</si>
  <si>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</si>
  <si>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</si>
  <si>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</si>
  <si>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</si>
  <si>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</si>
  <si>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</si>
  <si>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</si>
  <si>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</si>
  <si>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</si>
  <si>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</si>
  <si>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</si>
  <si>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</si>
  <si>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</si>
  <si>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</si>
  <si>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</si>
  <si>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</si>
  <si>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</si>
  <si>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</si>
  <si>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</si>
  <si>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</si>
  <si>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</si>
  <si>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</si>
  <si>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</si>
  <si>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</si>
  <si>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</si>
  <si>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</si>
  <si>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</si>
  <si>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</si>
  <si>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</si>
  <si>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</si>
  <si>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</si>
  <si>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</si>
  <si>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</si>
  <si>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</si>
  <si>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</si>
  <si>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</si>
  <si>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</si>
  <si>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</si>
  <si>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</si>
  <si>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</si>
  <si>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</si>
  <si>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</si>
  <si>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</si>
  <si>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</si>
  <si>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</si>
  <si>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</si>
  <si>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</si>
  <si>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</si>
  <si>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</si>
  <si>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</si>
  <si>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</si>
  <si>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</si>
  <si>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</si>
  <si>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</si>
  <si>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</si>
  <si>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</si>
  <si>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</si>
  <si>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</si>
  <si>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</si>
  <si>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</si>
  <si>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</si>
  <si>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</si>
  <si>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</si>
  <si>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</si>
  <si>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</si>
  <si>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</si>
  <si>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</si>
  <si>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</si>
  <si>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</si>
  <si>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</si>
  <si>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</si>
  <si>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</si>
  <si>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</si>
  <si>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</si>
  <si>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</si>
  <si>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</si>
  <si>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</si>
  <si>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</si>
  <si>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</si>
  <si>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</si>
  <si>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</si>
  <si>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</si>
  <si>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</si>
  <si>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</si>
  <si>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</si>
  <si>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</si>
  <si>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</si>
  <si>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</si>
  <si>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</si>
  <si>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</si>
  <si>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</si>
  <si>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</si>
  <si>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</si>
  <si>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</si>
  <si>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</si>
  <si>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</si>
  <si>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</si>
  <si>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</si>
  <si>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</si>
  <si>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</si>
  <si>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</si>
  <si>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</si>
  <si>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</si>
  <si>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</si>
  <si>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</si>
  <si>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</si>
  <si>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</si>
  <si>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</si>
  <si>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</si>
  <si>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</si>
  <si>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</si>
  <si>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</si>
  <si>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</si>
  <si>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</si>
  <si>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</si>
  <si>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</si>
  <si>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</si>
  <si>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</si>
  <si>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</si>
  <si>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</si>
  <si>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</si>
  <si>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</si>
  <si>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</si>
  <si>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</si>
  <si>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</si>
  <si>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</si>
  <si>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</si>
  <si>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</si>
  <si>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</si>
  <si>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</si>
  <si>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</si>
  <si>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</si>
  <si>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</si>
  <si>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</si>
  <si>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</si>
  <si>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</si>
  <si>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</si>
  <si>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</si>
  <si>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</si>
  <si>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</si>
  <si>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</si>
  <si>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</si>
  <si>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</si>
  <si>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</si>
  <si>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</si>
  <si>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</si>
  <si>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</si>
  <si>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</si>
  <si>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</si>
  <si>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</si>
  <si>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</si>
  <si>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</si>
  <si>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</si>
  <si>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</si>
  <si>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</si>
  <si>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</si>
  <si>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</si>
  <si>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</si>
  <si>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</si>
  <si>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</si>
  <si>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</si>
  <si>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</si>
  <si>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</si>
  <si>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</si>
  <si>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</si>
  <si>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</si>
  <si>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</si>
  <si>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</si>
  <si>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</si>
  <si>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</si>
  <si>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</si>
  <si>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</si>
  <si>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</si>
  <si>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</si>
  <si>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</si>
  <si>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</si>
  <si>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</si>
  <si>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</si>
  <si>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</si>
  <si>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</si>
  <si>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</si>
  <si>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</si>
  <si>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</si>
  <si>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</si>
  <si>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</si>
  <si>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</si>
  <si>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</si>
  <si>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</si>
  <si>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</si>
  <si>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</si>
  <si>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</si>
  <si>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</si>
  <si>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</si>
  <si>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</si>
  <si>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</si>
  <si>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</si>
  <si>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</si>
  <si>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</si>
  <si>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</si>
  <si>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</si>
  <si>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</si>
  <si>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</si>
  <si>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</si>
  <si>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</si>
  <si>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</si>
  <si>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</si>
  <si>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</si>
  <si>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</si>
  <si>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</si>
  <si>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</si>
  <si>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</si>
  <si>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</si>
  <si>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</si>
  <si>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</si>
  <si>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</si>
  <si>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</si>
  <si>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</si>
  <si>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</si>
  <si>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</si>
  <si>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</si>
  <si>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</si>
  <si>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</si>
  <si>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</si>
  <si>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</si>
  <si>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</si>
  <si>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</si>
  <si>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</si>
  <si>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</si>
  <si>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</si>
  <si>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</si>
  <si>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</si>
  <si>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</si>
  <si>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</si>
  <si>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</si>
  <si>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</si>
  <si>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</si>
  <si>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</si>
  <si>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</si>
  <si>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</si>
  <si>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</si>
  <si>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</si>
  <si>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</si>
  <si>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</si>
  <si>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</si>
  <si>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</si>
  <si>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</si>
  <si>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</si>
  <si>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</si>
  <si>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</si>
  <si>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</si>
  <si>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</si>
  <si>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</si>
  <si>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</si>
  <si>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</si>
  <si>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</si>
  <si>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</si>
  <si>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</si>
  <si>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</si>
  <si>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</si>
  <si>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</si>
  <si>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</si>
  <si>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</si>
  <si>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</si>
  <si>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</si>
  <si>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</si>
  <si>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</si>
  <si>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</si>
  <si>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</si>
  <si>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</si>
  <si>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</si>
  <si>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</si>
  <si>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</si>
  <si>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</si>
  <si>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</si>
  <si>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</si>
  <si>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</si>
  <si>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</si>
  <si>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</si>
  <si>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</si>
  <si>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</si>
  <si>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</si>
  <si>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</si>
  <si>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</si>
  <si>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</si>
  <si>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</si>
  <si>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</si>
  <si>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</si>
  <si>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</si>
  <si>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</si>
  <si>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</si>
  <si>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</si>
  <si>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</si>
  <si>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</si>
  <si>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</si>
  <si>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</si>
  <si>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</si>
  <si>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</si>
  <si>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</si>
  <si>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</si>
  <si>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</si>
  <si>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</si>
  <si>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</si>
  <si>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</si>
  <si>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</si>
  <si>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</si>
  <si>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</si>
  <si>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</si>
  <si>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</si>
  <si>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</si>
  <si>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</si>
  <si>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</si>
  <si>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</si>
  <si>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</si>
  <si>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</si>
  <si>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</si>
  <si>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</si>
  <si>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</si>
  <si>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</si>
  <si>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</si>
  <si>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</si>
  <si>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</si>
  <si>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</si>
  <si>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</si>
  <si>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</si>
  <si>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</si>
  <si>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</si>
  <si>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</si>
  <si>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</si>
  <si>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</si>
  <si>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</si>
  <si>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</si>
  <si>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</si>
  <si>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</si>
  <si>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</si>
  <si>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</si>
  <si>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</si>
  <si>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</si>
  <si>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</si>
  <si>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</si>
  <si>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</si>
  <si>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</si>
  <si>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</si>
  <si>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</si>
  <si>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</si>
  <si>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</si>
  <si>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</si>
  <si>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</si>
  <si>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</si>
  <si>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</si>
  <si>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</si>
  <si>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</si>
  <si>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</si>
  <si>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</si>
  <si>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</si>
  <si>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</si>
  <si>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</si>
  <si>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</si>
  <si>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</si>
  <si>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</si>
  <si>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</si>
  <si>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</si>
  <si>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</si>
  <si>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</si>
  <si>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</si>
  <si>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</si>
  <si>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</si>
  <si>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</si>
  <si>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</si>
  <si>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</si>
  <si>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</si>
  <si>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</si>
  <si>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</si>
  <si>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</si>
  <si>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</si>
  <si>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</si>
  <si>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</si>
  <si>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</si>
  <si>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</si>
  <si>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</si>
  <si>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</si>
  <si>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</si>
  <si>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</si>
  <si>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</si>
  <si>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</si>
  <si>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</si>
  <si>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</si>
  <si>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</si>
  <si>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</si>
  <si>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</si>
  <si>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</si>
  <si>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</si>
  <si>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</si>
  <si>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</si>
  <si>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</si>
  <si>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</si>
  <si>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</si>
  <si>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</si>
  <si>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</si>
  <si>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</si>
  <si>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</si>
  <si>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</si>
  <si>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</si>
  <si>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</si>
  <si>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</si>
  <si>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</si>
  <si>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</si>
  <si>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</si>
  <si>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</si>
  <si>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</si>
  <si>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</si>
  <si>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</si>
  <si>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</si>
  <si>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</si>
  <si>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</si>
  <si>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</si>
  <si>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</si>
  <si>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</si>
  <si>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</si>
  <si>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</si>
  <si>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</si>
  <si>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</si>
  <si>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</si>
  <si>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</si>
  <si>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</si>
  <si>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</si>
  <si>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</si>
  <si>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</si>
  <si>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</si>
  <si>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</si>
  <si>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</si>
  <si>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</si>
  <si>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</si>
  <si>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</si>
  <si>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</si>
  <si>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</si>
  <si>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</si>
  <si>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</si>
  <si>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</si>
  <si>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</si>
  <si>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</si>
  <si>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</si>
  <si>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</si>
  <si>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</si>
  <si>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</si>
  <si>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</si>
  <si>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</si>
  <si>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</si>
  <si>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</si>
  <si>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</si>
  <si>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</si>
  <si>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</si>
  <si>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</si>
  <si>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</si>
  <si>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</si>
  <si>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</si>
  <si>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</si>
  <si>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</si>
  <si>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</si>
  <si>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</si>
  <si>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</si>
  <si>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</si>
  <si>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</si>
  <si>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</si>
  <si>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</si>
  <si>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</si>
  <si>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</si>
  <si>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</si>
  <si>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</si>
  <si>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</si>
  <si>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</si>
  <si>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</si>
  <si>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</si>
  <si>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</si>
  <si>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</si>
  <si>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</si>
  <si>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</si>
  <si>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</si>
  <si>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</si>
  <si>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</si>
  <si>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</si>
  <si>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</si>
  <si>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</si>
  <si>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</si>
  <si>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</si>
  <si>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</si>
  <si>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</si>
  <si>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</si>
  <si>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</si>
  <si>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</si>
  <si>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</si>
  <si>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</si>
  <si>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</si>
  <si>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</si>
  <si>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</si>
  <si>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</si>
  <si>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</si>
  <si>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</si>
  <si>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</si>
  <si>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</si>
  <si>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</si>
  <si>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</si>
  <si>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</si>
  <si>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</si>
  <si>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</si>
  <si>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</si>
  <si>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</si>
  <si>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</si>
  <si>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</si>
  <si>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</si>
  <si>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</si>
  <si>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</si>
  <si>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</si>
  <si>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</si>
  <si>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</si>
  <si>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</si>
  <si>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</si>
  <si>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</si>
  <si>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</si>
  <si>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</si>
  <si>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</si>
  <si>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</si>
  <si>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</si>
  <si>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</si>
  <si>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</si>
  <si>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</si>
  <si>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</si>
  <si>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</si>
  <si>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</si>
  <si>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</si>
  <si>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</si>
  <si>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</si>
  <si>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</si>
  <si>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</si>
  <si>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</si>
  <si>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</si>
  <si>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</si>
  <si>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</si>
  <si>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</si>
  <si>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</si>
  <si>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</si>
  <si>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</si>
  <si>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</si>
  <si>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</si>
  <si>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</si>
  <si>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</si>
  <si>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</si>
  <si>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</si>
  <si>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</si>
  <si>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</si>
  <si>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</si>
  <si>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</si>
  <si>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</si>
  <si>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</si>
  <si>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</si>
  <si>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</si>
  <si>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</si>
  <si>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</si>
  <si>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</si>
  <si>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</si>
  <si>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</si>
  <si>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</si>
  <si>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</si>
  <si>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</si>
  <si>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</si>
  <si>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</si>
  <si>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</si>
  <si>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</si>
  <si>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</si>
  <si>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</si>
  <si>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</si>
  <si>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</si>
  <si>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</si>
  <si>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</si>
  <si>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</si>
  <si>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</si>
  <si>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</si>
  <si>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</si>
  <si>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</si>
  <si>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</si>
  <si>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</si>
  <si>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</si>
  <si>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</si>
  <si>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</si>
  <si>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</si>
  <si>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</si>
  <si>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</si>
  <si>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</si>
  <si>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</si>
  <si>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</si>
  <si>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</si>
  <si>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</si>
  <si>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</si>
  <si>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</si>
  <si>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</si>
  <si>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</si>
  <si>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</si>
  <si>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</si>
  <si>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</si>
  <si>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</si>
  <si>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</si>
  <si>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</si>
  <si>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</si>
  <si>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</si>
  <si>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</si>
  <si>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</si>
  <si>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</si>
  <si>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</si>
  <si>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</si>
  <si>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</si>
  <si>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</si>
  <si>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</si>
  <si>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</si>
  <si>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</si>
  <si>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</si>
  <si>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</si>
  <si>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</si>
  <si>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</si>
  <si>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</si>
  <si>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</si>
  <si>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</si>
  <si>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</si>
  <si>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</si>
  <si>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</si>
  <si>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</si>
  <si>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</si>
  <si>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</si>
  <si>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</si>
  <si>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</si>
  <si>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</si>
  <si>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</si>
  <si>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</si>
  <si>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</si>
  <si>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</si>
  <si>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</si>
  <si>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</si>
  <si>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</si>
  <si>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</si>
  <si>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</si>
  <si>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</si>
  <si>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</si>
  <si>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</si>
  <si>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</si>
  <si>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</si>
  <si>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</si>
  <si>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</si>
  <si>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</si>
  <si>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</si>
  <si>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</si>
  <si>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</si>
  <si>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</si>
  <si>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</si>
  <si>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</si>
  <si>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</si>
  <si>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</si>
  <si>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</si>
  <si>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</si>
  <si>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</si>
  <si>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</si>
  <si>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</si>
  <si>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</si>
  <si>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</si>
  <si>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</si>
  <si>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</si>
  <si>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</si>
  <si>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</si>
  <si>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</si>
  <si>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</si>
  <si>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</si>
  <si>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</si>
  <si>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</si>
  <si>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</si>
  <si>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</si>
  <si>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</si>
  <si>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</si>
  <si>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</si>
  <si>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</si>
  <si>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</si>
  <si>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</si>
  <si>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</si>
  <si>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</si>
  <si>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</si>
  <si>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</si>
  <si>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</si>
  <si>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</si>
  <si>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</si>
  <si>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</si>
  <si>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</si>
  <si>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</si>
  <si>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</si>
  <si>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</si>
  <si>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</si>
  <si>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</si>
  <si>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</si>
  <si>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</si>
  <si>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</si>
  <si>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</si>
  <si>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</si>
  <si>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</si>
  <si>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</si>
  <si>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</si>
  <si>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</si>
  <si>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</si>
  <si>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</si>
  <si>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</si>
  <si>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</si>
  <si>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</si>
  <si>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</si>
  <si>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</si>
  <si>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</si>
  <si>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</si>
  <si>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</si>
  <si>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</si>
  <si>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</si>
  <si>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</si>
  <si>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</si>
  <si>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</si>
  <si>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</si>
  <si>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</si>
  <si>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</si>
  <si>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</si>
  <si>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</si>
  <si>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</si>
  <si>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</si>
  <si>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</si>
  <si>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</si>
  <si>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</si>
  <si>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</si>
  <si>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</si>
  <si>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</si>
  <si>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</si>
  <si>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</si>
  <si>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</si>
  <si>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</si>
  <si>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</si>
  <si>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</si>
  <si>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</si>
  <si>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</si>
  <si>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</si>
  <si>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</si>
  <si>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</si>
  <si>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</si>
  <si>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</si>
  <si>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</si>
  <si>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</si>
  <si>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</si>
  <si>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</si>
  <si>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</si>
  <si>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</si>
  <si>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</si>
  <si>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</si>
  <si>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</si>
  <si>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</si>
  <si>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</si>
  <si>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</si>
  <si>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</si>
  <si>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</si>
  <si>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</si>
  <si>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</si>
  <si>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</si>
  <si>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</si>
  <si>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</si>
  <si>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</si>
  <si>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</si>
  <si>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</si>
  <si>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</si>
  <si>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</si>
  <si>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</si>
  <si>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</si>
  <si>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</si>
  <si>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</si>
  <si>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</si>
  <si>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</si>
  <si>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</si>
  <si>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</si>
  <si>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</si>
  <si>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</si>
  <si>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</si>
  <si>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</si>
  <si>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</si>
  <si>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</si>
  <si>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</si>
  <si>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</si>
  <si>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</si>
  <si>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</si>
  <si>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</si>
  <si>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</si>
  <si>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</si>
  <si>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</si>
  <si>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</si>
  <si>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</si>
  <si>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</si>
  <si>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</si>
  <si>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</si>
  <si>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</si>
  <si>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</si>
  <si>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</si>
  <si>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</si>
  <si>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</si>
  <si>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</si>
  <si>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</si>
  <si>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</si>
  <si>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</si>
  <si>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</si>
  <si>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</si>
  <si>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</si>
  <si>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</si>
  <si>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</si>
  <si>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</si>
  <si>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</si>
  <si>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</si>
  <si>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</si>
  <si>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</si>
  <si>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</si>
  <si>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</si>
  <si>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</si>
  <si>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</si>
  <si>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</si>
  <si>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</si>
  <si>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</si>
  <si>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</si>
  <si>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</si>
  <si>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</si>
  <si>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</si>
  <si>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</si>
  <si>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</si>
  <si>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</si>
  <si>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</si>
  <si>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</si>
  <si>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</si>
  <si>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</si>
  <si>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</si>
  <si>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</si>
  <si>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</si>
  <si>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</si>
  <si>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</si>
  <si>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</si>
  <si>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</si>
  <si>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</si>
  <si>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</si>
  <si>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</si>
  <si>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</si>
  <si>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</si>
  <si>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</si>
  <si>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</si>
  <si>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</si>
  <si>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</si>
  <si>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</si>
  <si>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</si>
  <si>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</si>
  <si>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</si>
  <si>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</si>
  <si>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</si>
  <si>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</si>
  <si>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</si>
  <si>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</si>
  <si>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</si>
  <si>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</si>
  <si>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</si>
  <si>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</si>
  <si>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</si>
  <si>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</si>
  <si>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</si>
  <si>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</si>
  <si>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</si>
  <si>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</si>
  <si>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</si>
  <si>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</si>
  <si>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</si>
  <si>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</si>
  <si>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</si>
  <si>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</si>
  <si>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</si>
  <si>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</si>
  <si>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</si>
  <si>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</si>
  <si>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</si>
  <si>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</si>
  <si>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</si>
  <si>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</si>
  <si>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</si>
  <si>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</si>
  <si>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</si>
  <si>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</si>
  <si>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</si>
  <si>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</si>
  <si>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</si>
  <si>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</si>
  <si>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</si>
  <si>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</si>
  <si>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</si>
  <si>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</si>
  <si>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</si>
  <si>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</si>
  <si>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</si>
  <si>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</si>
  <si>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</si>
  <si>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</si>
  <si>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</si>
  <si>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</si>
  <si>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</si>
  <si>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</si>
  <si>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</si>
  <si>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</si>
  <si>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</si>
  <si>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</si>
  <si>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</si>
  <si>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</si>
  <si>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</si>
  <si>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</si>
  <si>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</si>
  <si>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</si>
  <si>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</si>
  <si>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</si>
  <si>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</si>
  <si>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</si>
  <si>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</si>
  <si>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</si>
  <si>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</si>
  <si>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</si>
  <si>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</si>
  <si>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</si>
  <si>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</si>
  <si>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</si>
  <si>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</si>
  <si>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</si>
  <si>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</si>
  <si>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</si>
  <si>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</si>
  <si>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</si>
  <si>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</si>
  <si>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</si>
  <si>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</si>
  <si>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</si>
  <si>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</si>
  <si>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</si>
  <si>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</si>
  <si>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</si>
  <si>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</si>
  <si>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</si>
  <si>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</si>
  <si>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</si>
  <si>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</si>
  <si>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</si>
  <si>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</si>
  <si>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</si>
  <si>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</si>
  <si>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</si>
  <si>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</si>
  <si>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</si>
  <si>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</si>
  <si>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</si>
  <si>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</si>
  <si>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</si>
  <si>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</si>
  <si>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</si>
  <si>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</si>
  <si>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</si>
  <si>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</si>
  <si>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</si>
  <si>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</si>
  <si>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</si>
  <si>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</si>
  <si>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</si>
  <si>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</si>
  <si>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</si>
  <si>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</si>
  <si>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</si>
  <si>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</si>
  <si>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</si>
  <si>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</si>
  <si>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</si>
  <si>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</si>
  <si>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</si>
  <si>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</si>
  <si>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</si>
  <si>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</si>
  <si>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</si>
  <si>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</si>
  <si>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</si>
  <si>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</si>
  <si>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</si>
  <si>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</si>
  <si>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</si>
  <si>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</si>
  <si>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</si>
  <si>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</si>
  <si>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</si>
  <si>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</si>
  <si>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</si>
  <si>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</si>
  <si>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</si>
  <si>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</si>
  <si>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</si>
  <si>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</si>
  <si>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</si>
  <si>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</si>
  <si>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</si>
  <si>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</si>
  <si>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</si>
  <si>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</si>
  <si>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</si>
  <si>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</si>
  <si>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</si>
  <si>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</si>
  <si>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</si>
  <si>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</si>
  <si>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</si>
  <si>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</si>
  <si>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</si>
  <si>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</si>
  <si>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</si>
  <si>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</si>
  <si>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</si>
  <si>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</si>
  <si>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</si>
  <si>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</si>
  <si>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</si>
  <si>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</si>
  <si>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</si>
  <si>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</si>
  <si>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</si>
  <si>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</si>
  <si>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</si>
  <si>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</si>
  <si>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</si>
  <si>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</si>
  <si>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</si>
  <si>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</si>
  <si>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</si>
  <si>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</si>
  <si>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</si>
  <si>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</si>
  <si>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</si>
  <si>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</si>
  <si>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</si>
  <si>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</si>
  <si>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</si>
  <si>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</si>
  <si>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</si>
  <si>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</si>
  <si>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</si>
  <si>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</si>
  <si>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</si>
  <si>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</si>
  <si>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</si>
  <si>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</si>
  <si>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</si>
  <si>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</si>
  <si>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</si>
  <si>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</si>
  <si>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</si>
  <si>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</si>
  <si>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</si>
  <si>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</si>
  <si>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</si>
  <si>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</si>
  <si>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</si>
  <si>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</si>
  <si>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</si>
  <si>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</si>
  <si>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</si>
  <si>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</si>
  <si>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</si>
  <si>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</si>
  <si>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</si>
  <si>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</si>
  <si>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</si>
  <si>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</si>
  <si>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</si>
  <si>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</si>
  <si>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</si>
  <si>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</si>
  <si>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</si>
  <si>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</si>
  <si>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</si>
  <si>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</si>
  <si>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</si>
  <si>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</si>
  <si>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</si>
  <si>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</si>
  <si>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</si>
  <si>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</si>
  <si>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</si>
  <si>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</si>
  <si>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</si>
  <si>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</si>
  <si>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</si>
  <si>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</si>
  <si>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</si>
  <si>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</si>
  <si>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</si>
  <si>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</si>
  <si>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</si>
  <si>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</si>
  <si>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</si>
  <si>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</si>
  <si>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</si>
  <si>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</si>
  <si>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</si>
  <si>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</si>
  <si>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</si>
  <si>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</si>
  <si>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</si>
  <si>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</si>
  <si>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</si>
  <si>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</si>
  <si>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</si>
  <si>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</si>
  <si>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</si>
  <si>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</si>
  <si>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</si>
  <si>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</si>
  <si>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</si>
  <si>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</si>
  <si>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</si>
  <si>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</si>
  <si>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</si>
  <si>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</si>
  <si>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</si>
  <si>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</si>
  <si>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</si>
  <si>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</si>
  <si>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</si>
  <si>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</si>
  <si>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</si>
  <si>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</si>
  <si>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</si>
  <si>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</si>
  <si>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</si>
  <si>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</si>
  <si>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</si>
  <si>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</si>
  <si>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</si>
  <si>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</si>
  <si>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</si>
  <si>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</si>
  <si>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</si>
  <si>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</si>
  <si>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</si>
  <si>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</si>
  <si>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</si>
  <si>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</si>
  <si>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</si>
  <si>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</si>
  <si>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</si>
  <si>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</si>
  <si>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</si>
  <si>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</si>
  <si>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</si>
  <si>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</si>
  <si>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</si>
  <si>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</si>
  <si>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</si>
  <si>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</si>
  <si>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</si>
  <si>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</si>
  <si>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</si>
  <si>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</si>
  <si>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</si>
  <si>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</si>
  <si>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</si>
  <si>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</si>
  <si>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</si>
  <si>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</si>
  <si>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</si>
  <si>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</si>
  <si>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</si>
  <si>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</si>
  <si>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</si>
  <si>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</si>
  <si>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</si>
  <si>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</si>
  <si>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</si>
  <si>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</si>
  <si>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</si>
  <si>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</si>
  <si>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</si>
  <si>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</si>
  <si>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</si>
  <si>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</si>
  <si>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</si>
  <si>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</si>
  <si>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</si>
  <si>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</si>
  <si>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</si>
  <si>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</si>
  <si>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</si>
  <si>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</si>
  <si>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</si>
  <si>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</si>
  <si>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</si>
  <si>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</si>
  <si>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</si>
  <si>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</si>
  <si>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</si>
  <si>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</si>
  <si>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</si>
  <si>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</si>
  <si>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</si>
  <si>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</si>
  <si>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</si>
  <si>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</si>
  <si>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</si>
  <si>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</si>
  <si>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</si>
  <si>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</si>
  <si>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</si>
  <si>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</si>
  <si>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</si>
  <si>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</si>
  <si>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</si>
  <si>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</si>
  <si>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</si>
  <si>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</si>
  <si>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</si>
  <si>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</si>
  <si>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</si>
  <si>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</si>
  <si>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</si>
  <si>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</si>
  <si>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</si>
  <si>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</si>
  <si>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</si>
  <si>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</si>
  <si>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</si>
  <si>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</si>
  <si>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</si>
  <si>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</si>
  <si>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</si>
  <si>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</si>
  <si>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</si>
  <si>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</si>
  <si>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</si>
  <si>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</si>
  <si>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</si>
  <si>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</si>
  <si>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</si>
  <si>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</si>
  <si>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</si>
  <si>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</si>
  <si>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</si>
  <si>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</si>
  <si>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</si>
  <si>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</si>
  <si>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</si>
  <si>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</si>
  <si>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</si>
  <si>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</si>
  <si>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</si>
  <si>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</si>
  <si>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</si>
  <si>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</si>
  <si>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</si>
  <si>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</si>
  <si>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</si>
  <si>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</si>
  <si>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</si>
  <si>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</si>
  <si>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</si>
  <si>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</si>
  <si>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</si>
  <si>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</si>
  <si>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</si>
  <si>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</si>
  <si>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</si>
  <si>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</si>
  <si>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</si>
  <si>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</si>
  <si>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</si>
  <si>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</si>
  <si>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</si>
  <si>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</si>
  <si>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</si>
  <si>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</si>
  <si>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</si>
  <si>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</si>
  <si>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</si>
  <si>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</si>
  <si>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</si>
  <si>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</si>
  <si>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</si>
  <si>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</si>
  <si>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</si>
  <si>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</si>
  <si>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</si>
  <si>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</si>
  <si>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</si>
  <si>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</si>
  <si>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</si>
  <si>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</si>
  <si>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</si>
  <si>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</si>
  <si>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</si>
  <si>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</si>
  <si>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</si>
  <si>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</si>
  <si>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</si>
  <si>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</si>
  <si>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</si>
  <si>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</si>
  <si>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</si>
  <si>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</si>
  <si>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</si>
  <si>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</si>
  <si>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</si>
  <si>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</si>
  <si>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</si>
  <si>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</si>
  <si>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</si>
  <si>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</si>
  <si>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</si>
  <si>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</si>
  <si>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</si>
  <si>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</si>
  <si>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</si>
  <si>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</si>
  <si>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</si>
  <si>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</si>
  <si>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</si>
  <si>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</si>
  <si>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</si>
  <si>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</si>
  <si>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</si>
  <si>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</si>
  <si>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</si>
  <si>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</si>
  <si>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</si>
  <si>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</si>
  <si>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</si>
  <si>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</si>
  <si>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</si>
  <si>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</si>
  <si>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</si>
  <si>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</si>
  <si>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</si>
  <si>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</si>
  <si>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</si>
  <si>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</si>
  <si>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</si>
  <si>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</si>
  <si>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</si>
  <si>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</si>
  <si>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</si>
  <si>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</si>
  <si>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</si>
  <si>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</si>
  <si>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</si>
  <si>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</si>
  <si>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</si>
  <si>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</si>
  <si>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</si>
  <si>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</si>
  <si>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</si>
  <si>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</si>
  <si>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</si>
  <si>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</si>
  <si>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</si>
  <si>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</si>
  <si>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</si>
  <si>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</si>
  <si>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</si>
  <si>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</si>
  <si>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</si>
  <si>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</si>
  <si>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</si>
  <si>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</si>
  <si>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</si>
  <si>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</si>
  <si>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</si>
  <si>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</si>
  <si>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</si>
  <si>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</si>
  <si>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</si>
  <si>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</si>
  <si>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</si>
  <si>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</si>
  <si>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</si>
  <si>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</si>
  <si>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</si>
  <si>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</si>
  <si>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</si>
  <si>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</si>
  <si>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</si>
  <si>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</si>
  <si>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</si>
  <si>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</si>
  <si>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</si>
  <si>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</si>
  <si>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</si>
  <si>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</si>
  <si>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</si>
  <si>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</si>
  <si>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</si>
  <si>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</si>
  <si>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</si>
  <si>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</si>
  <si>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</si>
  <si>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</si>
  <si>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</si>
  <si>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</si>
  <si>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</si>
  <si>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</si>
  <si>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</si>
  <si>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</si>
  <si>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</si>
  <si>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</si>
  <si>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</si>
  <si>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</si>
  <si>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</si>
  <si>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</si>
  <si>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</si>
  <si>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</si>
  <si>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</si>
  <si>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</si>
  <si>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</si>
  <si>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</si>
  <si>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</si>
  <si>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</si>
  <si>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</si>
  <si>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</si>
  <si>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</si>
  <si>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</si>
  <si>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</si>
  <si>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</si>
  <si>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</si>
  <si>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</si>
  <si>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</si>
  <si>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</si>
  <si>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</si>
  <si>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</si>
  <si>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</si>
  <si>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</si>
  <si>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</si>
  <si>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</si>
  <si>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</si>
  <si>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</si>
  <si>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</si>
  <si>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</si>
  <si>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</si>
  <si>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</si>
  <si>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</si>
  <si>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</si>
  <si>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</si>
  <si>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</si>
  <si>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</si>
  <si>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</si>
  <si>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</si>
  <si>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</si>
  <si>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</si>
  <si>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</si>
  <si>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</si>
  <si>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</si>
  <si>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</si>
  <si>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</si>
  <si>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</si>
  <si>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</si>
  <si>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</si>
  <si>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</si>
  <si>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</si>
  <si>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</si>
  <si>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</si>
  <si>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</si>
  <si>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</si>
  <si>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</si>
  <si>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</si>
  <si>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</si>
  <si>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</si>
  <si>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</si>
  <si>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</si>
  <si>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</si>
  <si>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</si>
  <si>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</si>
  <si>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</si>
  <si>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</si>
  <si>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</si>
  <si>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</si>
  <si>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</si>
  <si>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</si>
  <si>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</si>
  <si>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</si>
  <si>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</si>
  <si>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</si>
  <si>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</si>
  <si>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</si>
  <si>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</si>
  <si>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</si>
  <si>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</si>
  <si>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</si>
  <si>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</si>
  <si>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</si>
  <si>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</si>
  <si>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</si>
  <si>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</si>
  <si>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</si>
  <si>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</si>
  <si>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</si>
  <si>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</si>
  <si>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</si>
  <si>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</si>
  <si>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</si>
  <si>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</si>
  <si>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</si>
  <si>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</si>
  <si>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</si>
  <si>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</si>
  <si>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</si>
  <si>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</si>
  <si>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</si>
  <si>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</si>
  <si>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</si>
  <si>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</si>
  <si>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</si>
  <si>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</si>
  <si>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</si>
  <si>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</si>
  <si>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</si>
  <si>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</si>
  <si>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</si>
  <si>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</si>
  <si>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</si>
  <si>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</si>
  <si>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</si>
  <si>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</si>
  <si>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</si>
  <si>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</si>
  <si>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</si>
  <si>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</si>
  <si>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</si>
  <si>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</si>
  <si>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</si>
  <si>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</si>
  <si>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</si>
  <si>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</si>
  <si>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</si>
  <si>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</si>
  <si>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</si>
  <si>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</si>
  <si>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</si>
  <si>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</si>
  <si>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</si>
  <si>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</si>
  <si>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</si>
  <si>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</si>
  <si>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</si>
  <si>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</si>
  <si>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</si>
  <si>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</si>
  <si>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</si>
  <si>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</si>
  <si>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</si>
  <si>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</si>
  <si>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</si>
  <si>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</si>
  <si>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</si>
  <si>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</si>
  <si>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</si>
  <si>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</si>
  <si>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</si>
  <si>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</si>
  <si>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</si>
  <si>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</si>
  <si>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</si>
  <si>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</si>
  <si>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</si>
  <si>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</si>
  <si>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</si>
  <si>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</si>
  <si>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</si>
  <si>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</si>
  <si>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</si>
  <si>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</si>
  <si>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</si>
  <si>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</si>
  <si>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</si>
  <si>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</si>
  <si>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</si>
  <si>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</si>
  <si>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</si>
  <si>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</si>
  <si>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</si>
  <si>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</si>
  <si>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</si>
  <si>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</si>
  <si>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</si>
  <si>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</si>
  <si>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</si>
  <si>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</si>
  <si>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</si>
  <si>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</si>
  <si>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</si>
  <si>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</si>
  <si>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</si>
  <si>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</si>
  <si>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</si>
  <si>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</si>
  <si>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</si>
  <si>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</si>
  <si>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</si>
  <si>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</si>
  <si>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</si>
  <si>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</si>
  <si>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</si>
  <si>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</si>
  <si>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</si>
  <si>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</si>
  <si>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</si>
  <si>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</si>
  <si>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</si>
  <si>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</si>
  <si>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</si>
  <si>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</si>
  <si>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</si>
  <si>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</si>
  <si>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</si>
  <si>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</si>
  <si>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</si>
  <si>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</si>
  <si>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</si>
  <si>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</si>
  <si>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</si>
  <si>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</si>
  <si>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</si>
  <si>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</si>
  <si>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</si>
  <si>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</si>
  <si>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</si>
  <si>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</si>
  <si>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</si>
  <si>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</si>
  <si>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</si>
  <si>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</si>
  <si>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</si>
  <si>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</si>
  <si>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</si>
  <si>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</si>
  <si>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</si>
  <si>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</si>
  <si>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</si>
  <si>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</si>
  <si>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</si>
  <si>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</si>
  <si>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</si>
  <si>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</si>
  <si>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</si>
  <si>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</si>
  <si>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</si>
  <si>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</si>
  <si>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</si>
  <si>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</si>
  <si>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</si>
  <si>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</si>
  <si>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</si>
  <si>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</si>
  <si>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</si>
  <si>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</si>
  <si>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</si>
  <si>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</si>
  <si>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</si>
  <si>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</si>
  <si>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</si>
  <si>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</si>
  <si>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</si>
  <si>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</si>
  <si>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</si>
  <si>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</si>
  <si>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</si>
  <si>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</si>
  <si>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</si>
  <si>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</si>
  <si>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</si>
  <si>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</si>
  <si>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</si>
  <si>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</si>
  <si>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</si>
  <si>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</si>
  <si>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</si>
  <si>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</si>
  <si>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</si>
  <si>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</si>
  <si>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</si>
  <si>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</si>
  <si>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</si>
  <si>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</si>
  <si>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</si>
  <si>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</si>
  <si>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</si>
  <si>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</si>
  <si>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</si>
  <si>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</si>
  <si>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</si>
  <si>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</si>
  <si>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</si>
  <si>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</si>
  <si>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</si>
  <si>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</si>
  <si>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</si>
  <si>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</si>
  <si>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</si>
  <si>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</si>
  <si>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</si>
  <si>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</si>
  <si>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</si>
  <si>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</si>
  <si>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</si>
  <si>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</si>
  <si>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</si>
  <si>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</si>
  <si>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</si>
  <si>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</si>
  <si>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</si>
  <si>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</si>
  <si>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</si>
  <si>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</si>
  <si>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</si>
  <si>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</si>
  <si>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</si>
  <si>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</si>
  <si>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</si>
  <si>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</si>
  <si>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</si>
  <si>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</si>
  <si>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</si>
  <si>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</si>
  <si>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</si>
  <si>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</si>
  <si>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</si>
  <si>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</si>
  <si>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</si>
  <si>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</si>
  <si>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</si>
  <si>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</si>
  <si>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</si>
  <si>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</si>
  <si>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</si>
  <si>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</si>
  <si>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</si>
  <si>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</si>
  <si>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</si>
  <si>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</si>
  <si>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</si>
  <si>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</si>
  <si>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</si>
  <si>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</si>
  <si>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</si>
  <si>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</si>
  <si>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</si>
  <si>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</si>
  <si>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</si>
  <si>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</si>
  <si>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</si>
  <si>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</si>
  <si>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</si>
  <si>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</si>
  <si>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</si>
  <si>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</si>
  <si>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</si>
  <si>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</si>
  <si>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</si>
  <si>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</si>
  <si>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</si>
  <si>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</si>
  <si>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</si>
  <si>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</si>
  <si>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</si>
  <si>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</si>
  <si>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</si>
  <si>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</si>
  <si>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</si>
  <si>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</si>
  <si>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</si>
  <si>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</si>
  <si>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</si>
  <si>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</si>
  <si>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</si>
  <si>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</si>
  <si>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</si>
  <si>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</si>
  <si>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</si>
  <si>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</si>
  <si>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</si>
  <si>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</si>
  <si>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</si>
  <si>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</si>
  <si>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</si>
  <si>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</si>
  <si>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</si>
  <si>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</si>
  <si>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</si>
  <si>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</si>
  <si>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</si>
  <si>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</si>
  <si>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</si>
  <si>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</si>
  <si>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</si>
  <si>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</si>
  <si>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</si>
  <si>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</si>
  <si>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</si>
  <si>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</si>
  <si>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</si>
  <si>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</si>
  <si>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</si>
  <si>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</si>
  <si>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</si>
  <si>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</si>
  <si>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</si>
  <si>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</si>
  <si>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</si>
  <si>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</si>
  <si>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</si>
  <si>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</si>
  <si>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</si>
  <si>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</si>
  <si>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</si>
  <si>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</si>
  <si>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</si>
  <si>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</si>
  <si>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</si>
  <si>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</si>
  <si>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</si>
  <si>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</si>
  <si>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</si>
  <si>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</si>
  <si>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</si>
  <si>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</si>
  <si>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</si>
  <si>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</si>
  <si>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</si>
  <si>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</si>
  <si>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</si>
  <si>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</si>
  <si>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</si>
  <si>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</si>
  <si>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</si>
  <si>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</si>
  <si>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</si>
  <si>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</si>
  <si>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</si>
  <si>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</si>
  <si>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</si>
  <si>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</si>
  <si>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</si>
  <si>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</si>
  <si>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</si>
  <si>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</si>
  <si>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</si>
  <si>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</si>
  <si>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</si>
  <si>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</si>
  <si>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</si>
  <si>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</si>
  <si>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</si>
  <si>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</si>
  <si>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</si>
  <si>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</si>
  <si>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</si>
  <si>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</si>
  <si>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</si>
  <si>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</si>
  <si>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</si>
  <si>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</si>
  <si>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</si>
  <si>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</si>
  <si>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</si>
  <si>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</si>
  <si>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</si>
  <si>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</si>
  <si>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</si>
  <si>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</si>
  <si>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</si>
  <si>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</si>
  <si>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</si>
  <si>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</si>
  <si>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</si>
  <si>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</si>
  <si>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</si>
  <si>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</si>
  <si>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</si>
  <si>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</si>
  <si>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</si>
  <si>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</si>
  <si>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</si>
  <si>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</si>
  <si>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</si>
  <si>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</si>
  <si>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</si>
  <si>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</si>
  <si>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</si>
  <si>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</si>
  <si>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</si>
  <si>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</si>
  <si>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</si>
  <si>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</si>
  <si>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</si>
  <si>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</si>
  <si>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</si>
  <si>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</si>
  <si>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</si>
  <si>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</si>
  <si>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</si>
  <si>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</si>
  <si>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</si>
  <si>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</si>
  <si>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</si>
  <si>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</si>
  <si>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</si>
  <si>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</si>
  <si>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</si>
  <si>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</si>
  <si>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</si>
  <si>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</si>
  <si>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</si>
  <si>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</si>
  <si>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</si>
  <si>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</si>
  <si>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</si>
  <si>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</si>
  <si>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</si>
  <si>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</si>
  <si>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</si>
  <si>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</si>
  <si>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</si>
  <si>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</si>
  <si>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</si>
  <si>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</si>
  <si>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</si>
  <si>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</si>
  <si>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</si>
  <si>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</si>
  <si>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</si>
  <si>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</si>
  <si>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</si>
  <si>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</si>
  <si>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</si>
  <si>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</si>
  <si>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</si>
  <si>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</si>
  <si>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</si>
  <si>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</si>
  <si>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</si>
  <si>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</si>
  <si>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</si>
  <si>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</si>
  <si>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</si>
  <si>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</si>
  <si>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</si>
  <si>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</si>
  <si>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</si>
  <si>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</si>
  <si>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</si>
  <si>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</si>
  <si>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</si>
  <si>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</si>
  <si>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</si>
  <si>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</si>
  <si>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</si>
  <si>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</si>
  <si>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</si>
  <si>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</si>
  <si>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</si>
  <si>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</si>
  <si>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</si>
  <si>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</si>
  <si>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</si>
  <si>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</si>
  <si>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</si>
  <si>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</si>
  <si>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</si>
  <si>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</si>
  <si>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</si>
  <si>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</si>
  <si>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</si>
  <si>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</si>
  <si>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</si>
  <si>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</si>
  <si>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</si>
  <si>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</si>
  <si>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</si>
  <si>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</si>
  <si>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</si>
  <si>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</si>
  <si>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</si>
  <si>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</si>
  <si>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</si>
  <si>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</si>
  <si>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</si>
  <si>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</si>
  <si>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</si>
  <si>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</si>
  <si>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</si>
  <si>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</si>
  <si>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</si>
  <si>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</si>
  <si>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</si>
  <si>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</si>
  <si>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</si>
  <si>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</si>
  <si>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</si>
  <si>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</si>
  <si>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</si>
  <si>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</si>
  <si>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</si>
  <si>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</si>
  <si>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</si>
  <si>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</si>
  <si>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</si>
  <si>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</si>
  <si>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</si>
  <si>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</si>
  <si>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</si>
  <si>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</si>
  <si>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</si>
  <si>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</si>
  <si>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</si>
  <si>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</si>
  <si>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</si>
  <si>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</si>
  <si>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</si>
  <si>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</si>
  <si>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</si>
  <si>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</si>
  <si>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</si>
  <si>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</si>
  <si>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</si>
  <si>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</si>
  <si>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</si>
  <si>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</si>
  <si>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</si>
  <si>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</si>
  <si>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</si>
  <si>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</si>
  <si>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</si>
  <si>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</si>
  <si>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</si>
  <si>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</si>
  <si>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</si>
  <si>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</si>
  <si>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</si>
  <si>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</si>
  <si>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</si>
  <si>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</si>
  <si>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</si>
  <si>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</si>
  <si>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</si>
  <si>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</si>
  <si>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</si>
  <si>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</si>
  <si>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</si>
  <si>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</si>
  <si>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</si>
  <si>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</si>
  <si>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</si>
  <si>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</si>
  <si>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</si>
  <si>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</si>
  <si>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</si>
  <si>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</si>
  <si>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</si>
  <si>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</si>
  <si>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</si>
  <si>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</si>
  <si>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</si>
  <si>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</si>
  <si>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</si>
  <si>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</si>
  <si>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</si>
  <si>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</si>
  <si>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</si>
  <si>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</si>
  <si>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</si>
  <si>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</si>
  <si>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</si>
  <si>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</si>
  <si>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</si>
  <si>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</si>
  <si>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</si>
  <si>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</si>
  <si>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</si>
  <si>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</si>
  <si>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</si>
  <si>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</si>
  <si>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</si>
  <si>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</si>
  <si>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</si>
  <si>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</si>
  <si>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</si>
  <si>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</si>
  <si>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</si>
  <si>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</si>
  <si>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</si>
  <si>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</si>
  <si>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</si>
  <si>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</si>
  <si>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</si>
  <si>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</si>
  <si>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</si>
  <si>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</si>
  <si>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</si>
  <si>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</si>
  <si>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</si>
  <si>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</si>
  <si>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</si>
  <si>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</si>
  <si>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</si>
  <si>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</si>
  <si>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</si>
  <si>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</si>
  <si>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</si>
  <si>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</si>
  <si>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</si>
  <si>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</si>
  <si>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</si>
  <si>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</si>
  <si>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</si>
  <si>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</si>
  <si>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</si>
  <si>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</si>
  <si>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</si>
  <si>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</si>
  <si>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</si>
  <si>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</si>
  <si>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</si>
  <si>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</si>
  <si>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</si>
  <si>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</si>
  <si>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</si>
  <si>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</si>
  <si>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</si>
  <si>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</si>
  <si>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</si>
  <si>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</si>
  <si>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</si>
  <si>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</si>
  <si>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</si>
  <si>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</si>
  <si>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</si>
  <si>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</si>
  <si>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</si>
  <si>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</si>
  <si>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</si>
  <si>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</si>
  <si>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</si>
  <si>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</si>
  <si>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</si>
  <si>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</si>
  <si>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</si>
  <si>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</si>
  <si>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</si>
  <si>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</si>
  <si>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</si>
  <si>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</si>
  <si>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</si>
  <si>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</si>
  <si>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</si>
  <si>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</si>
  <si>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</si>
  <si>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</si>
  <si>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</si>
  <si>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</si>
  <si>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</si>
  <si>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</si>
  <si>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</si>
  <si>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</si>
  <si>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</si>
  <si>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</si>
  <si>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</si>
  <si>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</si>
  <si>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</si>
  <si>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</si>
  <si>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</si>
  <si>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</si>
  <si>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</si>
  <si>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</si>
  <si>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</si>
  <si>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</si>
  <si>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</si>
  <si>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</si>
  <si>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</si>
  <si>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</si>
  <si>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</si>
  <si>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</si>
  <si>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</si>
  <si>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</si>
  <si>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</si>
  <si>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</si>
  <si>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</si>
  <si>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</si>
  <si>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</si>
  <si>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</si>
  <si>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</si>
  <si>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</si>
  <si>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</si>
  <si>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</si>
  <si>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</si>
  <si>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</si>
  <si>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</si>
  <si>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</si>
  <si>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</si>
  <si>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</si>
  <si>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</si>
  <si>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</si>
  <si>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</si>
  <si>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</si>
  <si>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</si>
  <si>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</si>
  <si>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</si>
  <si>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</si>
  <si>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</si>
  <si>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</si>
  <si>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</si>
  <si>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</si>
  <si>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</si>
  <si>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</si>
  <si>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</si>
  <si>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</si>
  <si>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</si>
  <si>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</si>
  <si>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</si>
  <si>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</si>
  <si>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</si>
  <si>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</si>
  <si>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</si>
  <si>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</si>
  <si>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</si>
  <si>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</si>
  <si>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</si>
  <si>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</si>
  <si>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</si>
  <si>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</si>
  <si>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</si>
  <si>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</si>
  <si>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</si>
  <si>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</si>
  <si>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</si>
  <si>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</si>
  <si>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</si>
  <si>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</si>
  <si>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</si>
  <si>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</si>
  <si>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</si>
  <si>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</si>
  <si>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</si>
  <si>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</si>
  <si>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</si>
  <si>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</si>
  <si>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</si>
  <si>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</si>
  <si>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</si>
  <si>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</si>
  <si>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</si>
  <si>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</si>
  <si>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</si>
  <si>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</si>
  <si>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</si>
  <si>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</si>
  <si>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</si>
  <si>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</si>
  <si>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</si>
  <si>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</si>
  <si>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</si>
  <si>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</si>
  <si>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</si>
  <si>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</si>
  <si>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</si>
  <si>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</si>
  <si>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</si>
  <si>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</si>
  <si>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</si>
  <si>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</si>
  <si>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</si>
  <si>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</si>
  <si>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</si>
  <si>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</si>
  <si>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</si>
  <si>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</si>
  <si>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</si>
  <si>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</si>
  <si>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</si>
  <si>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</si>
  <si>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</si>
  <si>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</si>
  <si>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</si>
  <si>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</si>
  <si>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</si>
  <si>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</si>
  <si>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</si>
  <si>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</si>
  <si>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</si>
  <si>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</si>
  <si>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</si>
  <si>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</si>
  <si>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</si>
  <si>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</si>
  <si>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</si>
  <si>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</si>
  <si>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</si>
  <si>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</si>
  <si>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</si>
  <si>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</si>
  <si>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</si>
  <si>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</si>
  <si>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</si>
  <si>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</si>
  <si>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</si>
  <si>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</si>
  <si>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</si>
  <si>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</si>
  <si>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</si>
  <si>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</si>
  <si>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</si>
  <si>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</si>
  <si>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</si>
  <si>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</si>
  <si>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</si>
  <si>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</si>
  <si>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</si>
  <si>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</si>
  <si>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</si>
  <si>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</si>
  <si>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</si>
  <si>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</si>
  <si>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</si>
  <si>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</si>
  <si>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</si>
  <si>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</si>
  <si>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</si>
  <si>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</si>
  <si>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</si>
  <si>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</si>
  <si>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</si>
  <si>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</si>
  <si>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</si>
  <si>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</si>
  <si>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</si>
  <si>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</si>
  <si>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</si>
  <si>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</si>
  <si>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</si>
  <si>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</si>
  <si>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</si>
  <si>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</si>
  <si>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</si>
  <si>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</si>
  <si>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</si>
  <si>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</si>
  <si>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</si>
  <si>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</si>
  <si>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</si>
  <si>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</si>
  <si>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</si>
  <si>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</si>
  <si>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</si>
  <si>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</si>
  <si>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</si>
  <si>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</si>
  <si>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</si>
  <si>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</si>
  <si>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</si>
  <si>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</si>
  <si>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</si>
  <si>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</si>
  <si>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</si>
  <si>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</si>
  <si>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</si>
  <si>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</si>
  <si>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</si>
  <si>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</si>
  <si>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</si>
  <si>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</si>
  <si>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</si>
  <si>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</si>
  <si>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</si>
  <si>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</si>
  <si>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</si>
  <si>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</si>
  <si>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</si>
  <si>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</si>
  <si>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</si>
  <si>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</si>
  <si>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</si>
  <si>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</si>
  <si>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</si>
  <si>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</si>
  <si>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</si>
  <si>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</si>
  <si>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</si>
  <si>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</si>
  <si>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</si>
  <si>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</si>
  <si>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</si>
  <si>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</si>
  <si>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</si>
  <si>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</si>
  <si>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</si>
  <si>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</si>
  <si>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</si>
  <si>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</si>
  <si>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</si>
  <si>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</si>
  <si>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</si>
  <si>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</si>
  <si>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</si>
  <si>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</si>
  <si>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</si>
  <si>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</si>
  <si>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</si>
  <si>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</si>
  <si>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</si>
  <si>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</si>
  <si>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</si>
  <si>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</si>
  <si>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</si>
  <si>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</si>
  <si>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</si>
  <si>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</si>
  <si>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</si>
  <si>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</si>
  <si>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</si>
  <si>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</si>
  <si>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</si>
  <si>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</si>
  <si>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</si>
  <si>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</si>
  <si>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</si>
  <si>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</si>
  <si>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</si>
  <si>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</si>
  <si>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</si>
  <si>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</si>
  <si>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</si>
  <si>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</si>
  <si>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</si>
  <si>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</si>
  <si>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</si>
  <si>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</si>
  <si>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</si>
  <si>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</si>
  <si>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</si>
  <si>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</si>
  <si>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</si>
  <si>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</si>
  <si>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</si>
  <si>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</si>
  <si>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</si>
  <si>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</si>
  <si>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</si>
  <si>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</si>
  <si>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</si>
  <si>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</si>
  <si>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</si>
  <si>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</si>
  <si>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</si>
  <si>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</si>
  <si>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</si>
  <si>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</si>
  <si>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</si>
  <si>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</si>
  <si>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</si>
  <si>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</si>
  <si>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</si>
  <si>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</si>
  <si>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</si>
  <si>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</si>
  <si>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</si>
  <si>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</si>
  <si>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</si>
  <si>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</si>
  <si>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</si>
  <si>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</si>
  <si>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</si>
  <si>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</si>
  <si>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</si>
  <si>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</si>
  <si>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</si>
  <si>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</si>
  <si>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</si>
  <si>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</si>
  <si>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</si>
  <si>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</si>
  <si>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</si>
  <si>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</si>
  <si>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</si>
  <si>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</si>
  <si>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</si>
  <si>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</si>
  <si>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</si>
  <si>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</si>
  <si>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</si>
  <si>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</si>
  <si>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</si>
  <si>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</si>
  <si>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</si>
  <si>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</si>
  <si>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</si>
  <si>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</si>
  <si>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</si>
  <si>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</si>
  <si>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</si>
  <si>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</si>
  <si>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</si>
  <si>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</si>
  <si>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</si>
  <si>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</si>
  <si>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</si>
  <si>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</si>
  <si>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</si>
  <si>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</si>
  <si>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</si>
  <si>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</si>
  <si>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</si>
  <si>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</si>
  <si>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</si>
  <si>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</si>
  <si>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</si>
  <si>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</si>
  <si>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</si>
  <si>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</si>
  <si>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</si>
  <si>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</si>
  <si>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</si>
  <si>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</si>
  <si>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</si>
  <si>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</si>
  <si>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</si>
  <si>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</si>
  <si>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</si>
  <si>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</si>
  <si>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</si>
  <si>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</si>
  <si>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</si>
  <si>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</si>
  <si>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</si>
  <si>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</si>
  <si>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</si>
  <si>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</si>
  <si>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</si>
  <si>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</si>
  <si>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</si>
  <si>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</si>
  <si>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</si>
  <si>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</si>
  <si>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</si>
  <si>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</si>
  <si>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</si>
  <si>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</si>
  <si>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</si>
  <si>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</si>
  <si>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</si>
  <si>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</si>
  <si>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</si>
  <si>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</si>
  <si>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</si>
  <si>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</si>
  <si>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</si>
  <si>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</si>
  <si>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</si>
  <si>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</si>
  <si>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</si>
  <si>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</si>
  <si>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</si>
  <si>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</si>
  <si>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</si>
  <si>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</si>
  <si>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</si>
  <si>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</si>
  <si>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</si>
  <si>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</si>
  <si>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</si>
  <si>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</si>
  <si>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</si>
  <si>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</si>
  <si>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</si>
  <si>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</si>
  <si>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</si>
  <si>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</si>
  <si>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</si>
  <si>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</si>
  <si>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</si>
  <si>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</si>
  <si>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</si>
  <si>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</si>
  <si>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</si>
  <si>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</si>
  <si>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</si>
  <si>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</si>
  <si>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</si>
  <si>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</si>
  <si>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</si>
  <si>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</si>
  <si>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</si>
  <si>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</si>
  <si>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</si>
  <si>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</si>
  <si>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</si>
  <si>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</si>
  <si>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</si>
  <si>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</si>
  <si>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</si>
  <si>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</si>
  <si>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</si>
  <si>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</si>
  <si>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</si>
  <si>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</si>
  <si>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</si>
  <si>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</si>
  <si>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</si>
  <si>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</si>
  <si>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</si>
  <si>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</si>
  <si>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</si>
  <si>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</si>
  <si>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</si>
  <si>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</si>
  <si>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</si>
  <si>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</si>
  <si>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</si>
  <si>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</si>
  <si>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</si>
  <si>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</si>
  <si>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</si>
  <si>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</si>
  <si>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</si>
  <si>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</si>
  <si>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</si>
  <si>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</si>
  <si>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</si>
  <si>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</si>
  <si>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</si>
  <si>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</si>
  <si>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</si>
  <si>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</si>
  <si>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</si>
  <si>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</si>
  <si>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</si>
  <si>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</si>
  <si>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</si>
  <si>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</si>
  <si>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</si>
  <si>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</si>
  <si>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</si>
  <si>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</si>
  <si>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</si>
  <si>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</si>
  <si>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</si>
  <si>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</si>
  <si>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</si>
  <si>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</si>
  <si>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</si>
  <si>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</si>
  <si>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</si>
  <si>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</si>
  <si>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</si>
  <si>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</si>
  <si>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</si>
  <si>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</si>
  <si>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</si>
  <si>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</si>
  <si>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</si>
  <si>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</si>
  <si>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</si>
  <si>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</si>
  <si>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</si>
  <si>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</si>
  <si>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</si>
  <si>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</si>
  <si>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</si>
  <si>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</si>
  <si>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</si>
  <si>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</si>
  <si>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</si>
  <si>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</si>
  <si>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</si>
  <si>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</si>
  <si>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</si>
  <si>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</si>
  <si>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</si>
  <si>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</si>
  <si>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</si>
  <si>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</si>
  <si>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</si>
  <si>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</si>
  <si>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</si>
  <si>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</si>
  <si>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</si>
  <si>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</si>
  <si>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</si>
  <si>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</si>
  <si>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</si>
  <si>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</si>
  <si>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</si>
  <si>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</si>
  <si>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</si>
  <si>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</si>
  <si>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</si>
  <si>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</si>
  <si>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</si>
  <si>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</si>
  <si>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</si>
  <si>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</si>
  <si>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</si>
  <si>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</si>
  <si>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</si>
  <si>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</si>
  <si>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</si>
  <si>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</si>
  <si>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</si>
  <si>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</si>
  <si>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</si>
  <si>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</si>
  <si>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</si>
  <si>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</si>
  <si>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</si>
  <si>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</si>
  <si>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</si>
  <si>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</si>
  <si>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</si>
  <si>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</si>
  <si>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</si>
  <si>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</si>
  <si>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</si>
  <si>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</si>
  <si>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</si>
  <si>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</si>
  <si>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</si>
  <si>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</si>
  <si>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</si>
  <si>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</si>
  <si>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</si>
  <si>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</si>
  <si>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</si>
  <si>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</si>
  <si>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</si>
  <si>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</si>
  <si>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</si>
  <si>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</si>
  <si>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</si>
  <si>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</si>
  <si>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</si>
  <si>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</si>
  <si>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</si>
  <si>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</si>
  <si>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</si>
  <si>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</si>
  <si>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</si>
  <si>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</si>
  <si>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</si>
  <si>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</si>
  <si>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</si>
  <si>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</si>
  <si>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</si>
  <si>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</si>
  <si>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</si>
  <si>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</si>
  <si>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</si>
  <si>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</si>
  <si>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</si>
  <si>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</si>
  <si>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</si>
  <si>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</si>
  <si>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</si>
  <si>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</si>
  <si>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</si>
  <si>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</si>
  <si>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</si>
  <si>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</si>
  <si>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</si>
  <si>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</si>
  <si>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</si>
  <si>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</si>
  <si>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</si>
  <si>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</si>
  <si>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</si>
  <si>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</si>
  <si>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</si>
  <si>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</si>
  <si>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</si>
  <si>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</si>
  <si>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</si>
  <si>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</si>
  <si>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</si>
  <si>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</si>
  <si>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</si>
  <si>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</si>
  <si>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</si>
  <si>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</si>
  <si>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</si>
  <si>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</si>
  <si>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</si>
  <si>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</si>
  <si>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</si>
  <si>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</si>
  <si>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</si>
  <si>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</si>
  <si>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</si>
  <si>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</si>
  <si>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</si>
  <si>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</si>
  <si>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</si>
  <si>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</si>
  <si>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</si>
  <si>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</si>
  <si>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</si>
  <si>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</si>
  <si>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</si>
  <si>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</si>
  <si>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</si>
  <si>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</si>
  <si>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</si>
  <si>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</si>
  <si>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</si>
  <si>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</si>
  <si>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</si>
  <si>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</si>
  <si>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</si>
  <si>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</si>
  <si>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</si>
  <si>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</si>
  <si>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</si>
  <si>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</si>
  <si>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</si>
  <si>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</si>
  <si>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</si>
  <si>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</si>
  <si>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</si>
  <si>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</si>
  <si>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</si>
  <si>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</si>
  <si>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</si>
  <si>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</si>
  <si>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</si>
  <si>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</si>
  <si>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</si>
  <si>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</si>
  <si>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</si>
  <si>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</si>
  <si>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</si>
  <si>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</si>
  <si>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</si>
  <si>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</si>
  <si>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</si>
  <si>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</si>
  <si>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</si>
  <si>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</si>
  <si>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</si>
  <si>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</si>
  <si>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</si>
  <si>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</si>
  <si>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</si>
  <si>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</si>
  <si>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</si>
  <si>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</si>
  <si>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</si>
  <si>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</si>
  <si>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</si>
  <si>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</si>
  <si>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</si>
  <si>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</si>
  <si>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</si>
  <si>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</si>
  <si>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</si>
  <si>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</si>
  <si>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</si>
  <si>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</si>
  <si>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</si>
  <si>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</si>
  <si>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</si>
  <si>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</si>
  <si>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</si>
  <si>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</si>
  <si>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</si>
  <si>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</si>
  <si>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</si>
  <si>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</si>
  <si>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</si>
  <si>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</si>
  <si>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</si>
  <si>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</si>
  <si>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</si>
  <si>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</si>
  <si>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</si>
  <si>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</si>
  <si>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</si>
  <si>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</si>
  <si>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</si>
  <si>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</si>
  <si>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</si>
  <si>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</si>
  <si>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</si>
  <si>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</si>
  <si>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</si>
  <si>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</si>
  <si>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</si>
  <si>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</si>
  <si>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</si>
  <si>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</si>
  <si>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</si>
  <si>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</si>
  <si>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</si>
  <si>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</si>
  <si>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</si>
  <si>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</si>
  <si>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</si>
  <si>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</si>
  <si>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</si>
  <si>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</si>
  <si>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</si>
  <si>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</si>
  <si>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</si>
  <si>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</si>
  <si>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</si>
  <si>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</si>
  <si>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</si>
  <si>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</si>
  <si>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</si>
  <si>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</si>
  <si>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</si>
  <si>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</si>
  <si>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</si>
  <si>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</si>
  <si>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</si>
  <si>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</si>
  <si>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</si>
  <si>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</si>
  <si>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</si>
  <si>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</si>
  <si>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</si>
  <si>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</si>
  <si>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</si>
  <si>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</si>
  <si>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</si>
  <si>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</si>
  <si>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</si>
  <si>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</si>
  <si>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</si>
  <si>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</si>
  <si>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</si>
  <si>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</si>
  <si>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</si>
  <si>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</si>
  <si>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</si>
  <si>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</si>
  <si>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</si>
  <si>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</si>
  <si>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</si>
  <si>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</si>
  <si>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</si>
  <si>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</si>
  <si>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</si>
  <si>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</si>
  <si>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</si>
  <si>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</si>
  <si>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</si>
  <si>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</si>
  <si>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</si>
  <si>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</si>
  <si>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</si>
  <si>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</si>
  <si>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</si>
  <si>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</si>
  <si>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</si>
  <si>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</si>
  <si>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</si>
  <si>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</si>
  <si>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</si>
  <si>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</si>
  <si>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</si>
  <si>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</si>
  <si>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</si>
  <si>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</si>
  <si>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</si>
  <si>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</si>
  <si>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</si>
  <si>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</si>
  <si>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</si>
  <si>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</si>
  <si>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</si>
  <si>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</si>
  <si>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</si>
  <si>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</si>
  <si>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</si>
  <si>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</si>
  <si>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</si>
  <si>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</si>
  <si>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</si>
  <si>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</si>
  <si>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</si>
  <si>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</si>
  <si>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</si>
  <si>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</si>
  <si>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</si>
  <si>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</si>
  <si>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</si>
  <si>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</si>
  <si>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</si>
  <si>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</si>
  <si>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</si>
  <si>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</si>
  <si>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</si>
  <si>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</si>
  <si>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</si>
  <si>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</si>
  <si>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</si>
  <si>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</si>
  <si>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</si>
  <si>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</si>
  <si>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</si>
  <si>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</si>
  <si>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</si>
  <si>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</si>
  <si>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</si>
  <si>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</si>
  <si>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</si>
  <si>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</si>
  <si>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</si>
  <si>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</si>
  <si>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</si>
  <si>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</si>
  <si>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</si>
  <si>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</si>
  <si>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</si>
  <si>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</si>
  <si>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</si>
  <si>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</si>
  <si>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</si>
  <si>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</si>
  <si>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</si>
  <si>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</si>
  <si>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</si>
  <si>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</si>
  <si>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</si>
  <si>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</si>
  <si>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</si>
  <si>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</si>
  <si>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</si>
  <si>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</si>
  <si>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</si>
  <si>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</si>
  <si>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</si>
  <si>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</si>
  <si>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</si>
  <si>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</si>
  <si>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</si>
  <si>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</si>
  <si>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</si>
  <si>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</si>
  <si>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</si>
  <si>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</si>
  <si>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</si>
  <si>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</si>
  <si>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</si>
  <si>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</si>
  <si>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</si>
  <si>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</si>
  <si>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</si>
  <si>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</si>
  <si>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</si>
  <si>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</si>
  <si>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</si>
  <si>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</si>
  <si>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</si>
  <si>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</si>
  <si>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</si>
  <si>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</si>
  <si>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</si>
  <si>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</si>
  <si>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</si>
  <si>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</si>
  <si>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</si>
  <si>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</si>
  <si>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</si>
  <si>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</si>
  <si>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</si>
  <si>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</si>
  <si>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</si>
  <si>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</si>
  <si>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</si>
  <si>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</si>
  <si>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</si>
  <si>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</si>
  <si>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</si>
  <si>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</si>
  <si>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</si>
  <si>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</si>
  <si>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</si>
  <si>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</si>
  <si>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</si>
  <si>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</si>
  <si>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</si>
  <si>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</si>
  <si>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</si>
  <si>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</si>
  <si>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</si>
  <si>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</si>
  <si>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</si>
  <si>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</si>
  <si>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</si>
  <si>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</si>
  <si>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</si>
  <si>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</si>
  <si>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</si>
  <si>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</si>
  <si>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</si>
  <si>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</si>
  <si>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</si>
  <si>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</si>
  <si>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</si>
  <si>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</si>
  <si>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</si>
  <si>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</si>
  <si>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</si>
  <si>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</si>
  <si>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</si>
  <si>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</si>
  <si>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</si>
  <si>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</si>
  <si>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</si>
  <si>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</si>
  <si>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</si>
  <si>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</si>
  <si>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</si>
  <si>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</si>
  <si>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</si>
  <si>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</si>
  <si>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</si>
  <si>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</si>
  <si>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</si>
  <si>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</si>
  <si>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</si>
  <si>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</si>
  <si>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</si>
  <si>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</si>
  <si>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</si>
  <si>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</si>
  <si>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</si>
  <si>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</si>
  <si>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</si>
  <si>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</si>
  <si>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</si>
  <si>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</si>
  <si>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</si>
  <si>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</si>
  <si>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</si>
  <si>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</si>
  <si>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</si>
  <si>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</si>
  <si>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</si>
  <si>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</si>
  <si>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</si>
  <si>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</si>
  <si>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</si>
  <si>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</si>
  <si>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</si>
  <si>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</si>
  <si>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</si>
  <si>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</si>
  <si>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</si>
  <si>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</si>
  <si>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</si>
  <si>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</si>
  <si>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</si>
  <si>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</si>
  <si>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</si>
  <si>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</si>
  <si>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</si>
  <si>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</si>
  <si>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</si>
  <si>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</si>
  <si>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</si>
  <si>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</si>
  <si>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</si>
  <si>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</si>
  <si>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</si>
  <si>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</si>
  <si>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</si>
  <si>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</si>
  <si>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</si>
  <si>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</si>
  <si>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</si>
  <si>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</si>
  <si>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</si>
  <si>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</si>
  <si>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</si>
  <si>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</si>
  <si>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</si>
  <si>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</si>
  <si>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</si>
  <si>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</si>
  <si>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</si>
  <si>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</si>
  <si>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</si>
  <si>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</si>
  <si>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</si>
  <si>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</si>
  <si>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</si>
  <si>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</si>
  <si>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</si>
  <si>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</si>
  <si>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</si>
  <si>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</si>
  <si>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</si>
  <si>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</si>
  <si>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</si>
  <si>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</si>
  <si>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</si>
  <si>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</si>
  <si>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</si>
  <si>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</si>
  <si>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</si>
  <si>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</si>
  <si>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</si>
  <si>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</si>
  <si>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</si>
  <si>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</si>
  <si>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</si>
  <si>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</si>
  <si>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</si>
  <si>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</si>
  <si>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</si>
  <si>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</si>
  <si>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</si>
  <si>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</si>
  <si>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</si>
  <si>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</si>
  <si>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</si>
  <si>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</si>
  <si>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</si>
  <si>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</si>
  <si>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</si>
  <si>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</si>
  <si>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</si>
  <si>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</si>
  <si>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</si>
  <si>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</si>
  <si>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</si>
  <si>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</si>
  <si>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</si>
  <si>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</si>
  <si>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</si>
  <si>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</si>
  <si>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</si>
  <si>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</si>
  <si>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</si>
  <si>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</si>
  <si>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</si>
  <si>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</si>
  <si>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</si>
  <si>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</si>
  <si>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</si>
  <si>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</si>
  <si>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</si>
  <si>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</si>
  <si>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</si>
  <si>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</si>
  <si>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</si>
  <si>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</si>
  <si>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</si>
  <si>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</si>
  <si>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</si>
  <si>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</si>
  <si>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</si>
  <si>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</si>
  <si>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</si>
  <si>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</si>
  <si>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</si>
  <si>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</si>
  <si>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</si>
  <si>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</si>
  <si>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</si>
  <si>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</si>
  <si>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</si>
  <si>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</si>
  <si>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</si>
  <si>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</si>
  <si>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</si>
  <si>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</si>
  <si>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</si>
  <si>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</si>
  <si>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</si>
  <si>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</si>
  <si>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</si>
  <si>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</si>
  <si>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</si>
  <si>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</si>
  <si>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</si>
  <si>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</si>
  <si>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</si>
  <si>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</si>
  <si>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</si>
  <si>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</si>
  <si>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</si>
  <si>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</si>
  <si>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</si>
  <si>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</si>
  <si>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</si>
  <si>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</si>
  <si>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</si>
  <si>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</si>
  <si>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</si>
  <si>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</si>
  <si>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</si>
  <si>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</si>
  <si>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</si>
  <si>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</si>
  <si>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</si>
  <si>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</si>
  <si>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</si>
  <si>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</si>
  <si>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</si>
  <si>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</si>
  <si>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</si>
  <si>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</si>
  <si>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</si>
  <si>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</si>
  <si>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</si>
  <si>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</si>
  <si>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</si>
  <si>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</si>
  <si>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</si>
  <si>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</si>
  <si>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</si>
  <si>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</si>
  <si>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</si>
  <si>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</si>
  <si>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</si>
  <si>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</si>
  <si>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</si>
  <si>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</si>
  <si>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</si>
  <si>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</si>
  <si>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</si>
  <si>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</si>
  <si>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</si>
  <si>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</si>
  <si>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</si>
  <si>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</si>
  <si>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</si>
  <si>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</si>
  <si>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</si>
  <si>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</si>
  <si>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</si>
  <si>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</si>
  <si>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</si>
  <si>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</si>
  <si>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</si>
  <si>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</si>
  <si>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</si>
  <si>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</si>
  <si>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</si>
  <si>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</si>
  <si>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</si>
  <si>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</si>
  <si>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</si>
  <si>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</si>
  <si>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</si>
  <si>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</si>
  <si>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</si>
  <si>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</si>
  <si>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</si>
  <si>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</si>
  <si>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</si>
  <si>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</si>
  <si>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</si>
  <si>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</si>
  <si>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</si>
  <si>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</si>
  <si>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</si>
  <si>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</si>
  <si>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</si>
  <si>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</si>
  <si>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</si>
  <si>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</si>
  <si>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</si>
  <si>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</si>
  <si>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</si>
  <si>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</si>
  <si>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</si>
  <si>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</si>
  <si>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</si>
  <si>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</si>
  <si>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</si>
  <si>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</si>
  <si>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</si>
  <si>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</si>
  <si>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</si>
  <si>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</si>
  <si>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</si>
  <si>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</si>
  <si>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</si>
  <si>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</si>
  <si>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</si>
  <si>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</si>
  <si>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</si>
  <si>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</si>
  <si>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</si>
  <si>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</si>
  <si>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</si>
  <si>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</si>
  <si>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</si>
  <si>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</si>
  <si>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</si>
  <si>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</si>
  <si>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</si>
  <si>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</si>
  <si>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</si>
  <si>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</si>
  <si>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</si>
  <si>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</si>
  <si>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</si>
  <si>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</si>
  <si>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</si>
  <si>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</si>
  <si>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</si>
  <si>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</si>
  <si>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</si>
  <si>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</si>
  <si>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</si>
  <si>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</si>
  <si>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</si>
  <si>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</si>
  <si>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</si>
  <si>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</si>
  <si>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</si>
  <si>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</si>
  <si>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</si>
  <si>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</si>
  <si>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</si>
  <si>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</si>
  <si>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</si>
  <si>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</si>
  <si>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</si>
  <si>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</si>
  <si>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</si>
  <si>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</si>
  <si>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</si>
  <si>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</si>
  <si>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</si>
  <si>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</si>
  <si>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</si>
  <si>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</si>
  <si>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</si>
  <si>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</si>
  <si>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</si>
  <si>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</si>
  <si>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</si>
  <si>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</si>
  <si>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</si>
  <si>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</si>
  <si>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</si>
  <si>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</si>
  <si>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</si>
  <si>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</si>
  <si>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</si>
  <si>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</si>
  <si>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</si>
  <si>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</si>
  <si>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</si>
  <si>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</si>
  <si>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</si>
  <si>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</si>
  <si>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</si>
  <si>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</si>
  <si>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</si>
  <si>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</si>
  <si>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</si>
  <si>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</si>
  <si>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</si>
  <si>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</si>
  <si>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</si>
  <si>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</si>
  <si>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</si>
  <si>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</si>
  <si>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</si>
  <si>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</si>
  <si>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</si>
  <si>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</si>
  <si>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</si>
  <si>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</si>
  <si>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</si>
  <si>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</si>
  <si>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</si>
  <si>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</si>
  <si>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</si>
  <si>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</si>
  <si>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</si>
  <si>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</si>
  <si>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</si>
  <si>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</si>
  <si>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</si>
  <si>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</si>
  <si>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</si>
  <si>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</si>
  <si>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</si>
  <si>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</si>
  <si>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</si>
  <si>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</si>
  <si>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</si>
  <si>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</si>
  <si>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</si>
  <si>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</si>
  <si>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</si>
  <si>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</si>
  <si>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</si>
  <si>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</si>
  <si>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</si>
  <si>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</si>
  <si>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</si>
  <si>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</si>
  <si>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</si>
  <si>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</si>
  <si>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</si>
  <si>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</si>
  <si>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</si>
  <si>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</si>
  <si>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</si>
  <si>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</si>
  <si>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</si>
  <si>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</si>
  <si>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</si>
  <si>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</si>
  <si>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</si>
  <si>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</si>
  <si>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</si>
  <si>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</si>
  <si>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</si>
  <si>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</si>
  <si>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</si>
  <si>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</si>
  <si>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</si>
  <si>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</si>
  <si>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</si>
  <si>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</si>
  <si>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</si>
  <si>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</si>
  <si>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</si>
  <si>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</si>
  <si>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</si>
  <si>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</si>
  <si>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</si>
  <si>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</si>
  <si>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</si>
  <si>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</si>
  <si>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</si>
  <si>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</si>
  <si>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</si>
  <si>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</si>
  <si>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</si>
  <si>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</si>
  <si>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</si>
  <si>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</si>
  <si>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</si>
  <si>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</si>
  <si>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</si>
  <si>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</si>
  <si>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</si>
  <si>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</si>
  <si>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</si>
  <si>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</si>
  <si>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</si>
  <si>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</si>
  <si>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</si>
  <si>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</si>
  <si>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</si>
  <si>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</si>
  <si>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</si>
  <si>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</si>
  <si>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</si>
  <si>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</si>
  <si>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</si>
  <si>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</si>
  <si>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</si>
  <si>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</si>
  <si>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</si>
  <si>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</si>
  <si>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</si>
  <si>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</si>
  <si>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</si>
  <si>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</si>
  <si>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</si>
  <si>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</si>
  <si>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</si>
  <si>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</si>
  <si>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</si>
  <si>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</si>
  <si>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</si>
  <si>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</si>
  <si>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</si>
  <si>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</si>
  <si>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</si>
  <si>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</si>
  <si>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</si>
  <si>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</si>
  <si>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</si>
  <si>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</si>
  <si>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</si>
  <si>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</si>
  <si>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</si>
  <si>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</si>
  <si>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</si>
  <si>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</si>
  <si>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</si>
  <si>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</si>
  <si>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</si>
  <si>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</si>
  <si>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</si>
  <si>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</si>
  <si>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</si>
  <si>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</si>
  <si>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</si>
  <si>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</si>
  <si>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</si>
  <si>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</si>
  <si>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</si>
  <si>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</si>
  <si>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</si>
  <si>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</si>
  <si>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</si>
  <si>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</si>
  <si>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</si>
  <si>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</si>
  <si>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</si>
  <si>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</si>
  <si>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</si>
  <si>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</si>
  <si>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</si>
  <si>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</si>
  <si>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</si>
  <si>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</si>
  <si>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</si>
  <si>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</si>
  <si>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</si>
  <si>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</si>
  <si>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</si>
  <si>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</si>
  <si>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</si>
  <si>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</si>
  <si>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</si>
  <si>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</si>
  <si>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</si>
  <si>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</si>
  <si>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</si>
  <si>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</si>
  <si>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</si>
  <si>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</si>
  <si>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</si>
  <si>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</si>
  <si>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</si>
  <si>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</si>
  <si>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</si>
  <si>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</si>
  <si>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</si>
  <si>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</si>
  <si>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</si>
  <si>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</si>
  <si>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</si>
  <si>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</si>
  <si>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</si>
  <si>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</si>
  <si>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</si>
  <si>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</si>
  <si>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</si>
  <si>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</si>
  <si>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</si>
  <si>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</si>
  <si>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</si>
  <si>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</si>
  <si>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</si>
  <si>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</si>
  <si>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</si>
  <si>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</si>
  <si>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</si>
  <si>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</si>
  <si>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</si>
  <si>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</si>
  <si>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</si>
  <si>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</si>
  <si>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</si>
  <si>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</si>
  <si>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</si>
  <si>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</si>
  <si>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</si>
  <si>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</si>
  <si>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</si>
  <si>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</si>
  <si>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</si>
  <si>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</si>
  <si>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</si>
  <si>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</si>
  <si>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</si>
  <si>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</si>
  <si>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</si>
  <si>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</si>
  <si>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</si>
  <si>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</si>
  <si>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</si>
  <si>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</si>
  <si>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</si>
  <si>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</si>
  <si>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</si>
  <si>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</si>
  <si>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</si>
  <si>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</si>
  <si>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</si>
  <si>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</si>
  <si>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</si>
  <si>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</si>
  <si>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</si>
  <si>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</si>
  <si>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</si>
  <si>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</si>
  <si>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</si>
  <si>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</si>
  <si>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</si>
  <si>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</si>
  <si>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</si>
  <si>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</si>
  <si>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</si>
  <si>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</si>
  <si>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</si>
  <si>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</si>
  <si>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</si>
  <si>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</si>
  <si>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</si>
  <si>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</si>
  <si>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</si>
  <si>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</si>
  <si>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</si>
  <si>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</si>
  <si>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</si>
  <si>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</si>
  <si>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</si>
  <si>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</si>
  <si>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</si>
  <si>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</si>
  <si>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</si>
  <si>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</si>
  <si>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</si>
  <si>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</si>
  <si>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</si>
  <si>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</si>
  <si>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</si>
  <si>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</si>
  <si>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</si>
  <si>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</si>
  <si>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</si>
  <si>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</si>
  <si>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</si>
  <si>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</si>
  <si>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</si>
  <si>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</si>
  <si>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</si>
  <si>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</si>
  <si>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</si>
  <si>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</si>
  <si>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</si>
  <si>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</si>
  <si>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</si>
  <si>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</si>
  <si>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</si>
  <si>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</si>
  <si>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</si>
  <si>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</si>
  <si>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</si>
  <si>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</si>
  <si>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</si>
  <si>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</si>
  <si>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</si>
  <si>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</si>
  <si>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</si>
  <si>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</si>
  <si>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</si>
  <si>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</si>
  <si>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</si>
  <si>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</si>
  <si>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</si>
  <si>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</si>
  <si>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</si>
  <si>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</si>
  <si>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</si>
  <si>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</si>
  <si>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</si>
  <si>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</si>
  <si>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</si>
  <si>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</si>
  <si>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</si>
  <si>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</si>
  <si>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</si>
  <si>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</si>
  <si>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</si>
  <si>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</si>
  <si>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</si>
  <si>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</si>
  <si>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</si>
  <si>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</si>
  <si>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</si>
  <si>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</si>
  <si>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</si>
  <si>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</si>
  <si>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</si>
  <si>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</si>
  <si>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</si>
  <si>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</si>
  <si>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</si>
  <si>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</si>
  <si>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</si>
  <si>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</si>
  <si>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</si>
  <si>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</si>
  <si>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</si>
  <si>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</si>
  <si>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</si>
  <si>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</si>
  <si>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</si>
  <si>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</si>
  <si>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</si>
  <si>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</si>
  <si>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</si>
  <si>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</si>
  <si>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</si>
  <si>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</si>
  <si>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</si>
  <si>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</si>
  <si>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</si>
  <si>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</si>
  <si>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</si>
  <si>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</si>
  <si>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</si>
  <si>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</si>
  <si>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</si>
  <si>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</si>
  <si>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</si>
  <si>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</si>
  <si>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</si>
  <si>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</si>
  <si>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</si>
  <si>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</si>
  <si>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</si>
  <si>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</si>
  <si>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</si>
  <si>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</si>
  <si>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</si>
  <si>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</si>
  <si>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</si>
  <si>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</si>
  <si>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</si>
  <si>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</si>
  <si>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</si>
  <si>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</si>
  <si>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</si>
  <si>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</si>
  <si>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</si>
  <si>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</si>
  <si>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</si>
  <si>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</si>
  <si>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</si>
  <si>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</si>
  <si>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</si>
  <si>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</si>
  <si>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</si>
  <si>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</si>
  <si>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</si>
  <si>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</si>
  <si>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</si>
  <si>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</si>
  <si>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</si>
  <si>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</si>
  <si>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</si>
  <si>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</si>
  <si>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</si>
  <si>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</si>
  <si>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</si>
  <si>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</si>
  <si>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</si>
  <si>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</si>
  <si>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</si>
  <si>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</si>
  <si>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</si>
  <si>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</si>
  <si>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</si>
  <si>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</si>
  <si>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</si>
  <si>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</si>
  <si>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</si>
  <si>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</si>
  <si>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</si>
  <si>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</si>
  <si>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</si>
  <si>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</si>
  <si>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</si>
  <si>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</si>
  <si>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</si>
  <si>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</si>
  <si>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</si>
  <si>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</si>
  <si>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</si>
  <si>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</si>
  <si>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</si>
  <si>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</si>
  <si>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</si>
  <si>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</si>
  <si>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</si>
  <si>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</si>
  <si>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</si>
  <si>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</si>
  <si>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</si>
  <si>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</si>
  <si>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</si>
  <si>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</si>
  <si>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</si>
  <si>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</si>
  <si>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</si>
  <si>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</si>
  <si>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</si>
  <si>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</si>
  <si>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</si>
  <si>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</si>
  <si>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</si>
  <si>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</si>
  <si>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</si>
  <si>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</si>
  <si>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</si>
  <si>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</si>
  <si>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</si>
  <si>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</si>
  <si>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</si>
  <si>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</si>
  <si>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</si>
  <si>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</si>
  <si>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</si>
  <si>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</si>
  <si>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</si>
  <si>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</si>
  <si>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</si>
  <si>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</si>
  <si>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</si>
  <si>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</si>
  <si>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</si>
  <si>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</si>
  <si>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</si>
  <si>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</si>
  <si>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</si>
  <si>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</si>
  <si>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</si>
  <si>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</si>
  <si>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</si>
  <si>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</si>
  <si>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</si>
  <si>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</si>
  <si>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</si>
  <si>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</si>
  <si>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</si>
  <si>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</si>
  <si>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</si>
  <si>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</si>
  <si>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</si>
  <si>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</si>
  <si>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</si>
  <si>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</si>
  <si>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</si>
  <si>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</si>
  <si>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</si>
  <si>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</si>
  <si>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</si>
  <si>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</si>
  <si>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</si>
  <si>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</si>
  <si>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</si>
  <si>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</si>
  <si>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</si>
  <si>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</si>
  <si>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</si>
  <si>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</si>
  <si>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</si>
  <si>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</si>
  <si>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</si>
  <si>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</si>
  <si>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</si>
  <si>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</si>
  <si>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</si>
  <si>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</si>
  <si>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</si>
  <si>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</si>
  <si>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</si>
  <si>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</si>
  <si>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</si>
  <si>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</si>
  <si>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</si>
  <si>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</si>
  <si>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</si>
  <si>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</si>
  <si>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</si>
  <si>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</si>
  <si>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</si>
  <si>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</si>
  <si>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</si>
  <si>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</si>
  <si>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</si>
  <si>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</si>
  <si>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</si>
  <si>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</si>
  <si>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</si>
  <si>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</si>
  <si>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</si>
  <si>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</si>
  <si>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</si>
  <si>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</si>
  <si>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</si>
  <si>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</si>
  <si>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</si>
  <si>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</si>
  <si>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</si>
  <si>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</si>
  <si>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</si>
  <si>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</si>
  <si>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</si>
  <si>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</si>
  <si>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</si>
  <si>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</si>
  <si>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</si>
  <si>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</si>
  <si>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</si>
  <si>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</si>
  <si>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</si>
  <si>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</si>
  <si>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</si>
  <si>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</si>
  <si>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</si>
  <si>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</si>
  <si>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</si>
  <si>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</si>
  <si>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</si>
  <si>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</si>
  <si>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</si>
  <si>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</si>
  <si>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</si>
  <si>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</si>
  <si>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</si>
  <si>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</si>
  <si>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</si>
  <si>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</si>
  <si>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</si>
  <si>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</si>
  <si>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</si>
  <si>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</si>
  <si>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</si>
  <si>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</si>
  <si>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</si>
  <si>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</si>
  <si>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</si>
  <si>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</si>
  <si>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</si>
  <si>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</si>
  <si>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</si>
  <si>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</si>
  <si>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</si>
  <si>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</si>
  <si>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</si>
  <si>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</si>
  <si>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</si>
  <si>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</si>
  <si>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</si>
  <si>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</si>
  <si>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</si>
  <si>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</si>
  <si>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</si>
  <si>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</si>
  <si>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</si>
  <si>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</si>
  <si>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</si>
  <si>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</si>
  <si>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</si>
  <si>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</si>
  <si>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</si>
  <si>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</si>
  <si>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</si>
  <si>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</si>
  <si>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</si>
  <si>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</si>
  <si>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</si>
  <si>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</si>
  <si>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</si>
  <si>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</si>
  <si>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</si>
  <si>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</si>
  <si>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</si>
  <si>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</si>
  <si>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</si>
  <si>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</si>
  <si>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</si>
  <si>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</si>
  <si>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</si>
  <si>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</si>
  <si>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</si>
  <si>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</si>
  <si>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</si>
  <si>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</si>
  <si>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</si>
  <si>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</si>
  <si>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</si>
  <si>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</si>
  <si>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</si>
  <si>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</si>
  <si>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</si>
  <si>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</si>
  <si>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</si>
  <si>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</si>
  <si>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</si>
  <si>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</si>
  <si>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</si>
  <si>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</si>
  <si>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</si>
  <si>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</si>
  <si>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</si>
  <si>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</si>
  <si>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</si>
  <si>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</si>
  <si>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</si>
  <si>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</si>
  <si>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</si>
  <si>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</si>
  <si>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</si>
  <si>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</si>
  <si>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</si>
  <si>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</si>
  <si>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</si>
  <si>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</si>
  <si>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</si>
  <si>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</si>
  <si>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</si>
  <si>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</si>
  <si>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</si>
  <si>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</si>
  <si>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</si>
  <si>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</si>
  <si>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</si>
  <si>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</si>
  <si>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</si>
  <si>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</si>
  <si>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</si>
  <si>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</si>
  <si>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</si>
  <si>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</si>
  <si>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</si>
  <si>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</si>
  <si>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</si>
  <si>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</si>
  <si>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</si>
  <si>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</si>
  <si>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</si>
  <si>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</si>
  <si>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</si>
  <si>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</si>
  <si>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</si>
  <si>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</si>
  <si>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</si>
  <si>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</si>
  <si>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</si>
  <si>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</si>
  <si>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</si>
  <si>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</si>
  <si>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</si>
  <si>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</si>
  <si>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</si>
  <si>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</si>
  <si>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</si>
  <si>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</si>
  <si>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</si>
  <si>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</si>
  <si>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</si>
  <si>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</si>
  <si>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</si>
  <si>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</si>
  <si>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</si>
  <si>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</si>
  <si>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</si>
  <si>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</si>
  <si>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</si>
  <si>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</si>
  <si>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</si>
  <si>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</si>
  <si>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</si>
  <si>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</si>
  <si>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</si>
  <si>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</si>
  <si>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</si>
  <si>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</si>
  <si>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</si>
  <si>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</si>
  <si>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</si>
  <si>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</si>
  <si>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</si>
  <si>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</si>
  <si>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</si>
  <si>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</si>
  <si>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</si>
  <si>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</si>
  <si>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</si>
  <si>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</si>
  <si>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</si>
  <si>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</si>
  <si>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</si>
  <si>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</si>
  <si>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</si>
  <si>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</si>
  <si>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</si>
  <si>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</si>
  <si>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</si>
  <si>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</si>
  <si>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</si>
  <si>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</si>
  <si>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</si>
  <si>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</si>
  <si>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</si>
  <si>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</si>
  <si>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</si>
  <si>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</si>
  <si>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</si>
  <si>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</si>
  <si>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</si>
  <si>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</si>
  <si>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</si>
  <si>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</si>
  <si>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</si>
  <si>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</si>
  <si>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</si>
  <si>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</si>
  <si>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</si>
  <si>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</si>
  <si>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</si>
  <si>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</si>
  <si>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</si>
  <si>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</si>
  <si>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</si>
  <si>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</si>
  <si>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</si>
  <si>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</si>
  <si>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</si>
  <si>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</si>
  <si>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</si>
  <si>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</si>
  <si>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</si>
  <si>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</si>
  <si>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</si>
  <si>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</si>
  <si>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</si>
  <si>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</si>
  <si>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</si>
  <si>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</si>
  <si>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</si>
  <si>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</si>
  <si>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</si>
  <si>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</si>
  <si>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</si>
  <si>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</si>
  <si>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</si>
  <si>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</si>
  <si>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</si>
  <si>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</si>
  <si>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</si>
  <si>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</si>
  <si>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</si>
  <si>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</si>
  <si>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</si>
  <si>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</si>
  <si>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</si>
  <si>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</si>
  <si>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</si>
  <si>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</si>
  <si>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</si>
  <si>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</si>
  <si>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</si>
  <si>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</si>
  <si>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</si>
  <si>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</si>
  <si>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</si>
  <si>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</si>
  <si>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</si>
  <si>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</si>
  <si>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</si>
  <si>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</si>
  <si>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</si>
  <si>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</si>
  <si>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</si>
  <si>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</si>
  <si>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</si>
  <si>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</si>
  <si>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</si>
  <si>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</si>
  <si>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</si>
  <si>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</si>
  <si>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</si>
  <si>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</si>
  <si>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</si>
  <si>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</si>
  <si>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</si>
  <si>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</si>
  <si>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</si>
  <si>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</si>
  <si>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</si>
  <si>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</si>
  <si>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</si>
  <si>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</si>
  <si>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</si>
  <si>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</si>
  <si>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</si>
  <si>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</si>
  <si>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</si>
  <si>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</si>
  <si>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</si>
  <si>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</si>
  <si>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</si>
  <si>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</si>
  <si>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</si>
  <si>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</si>
  <si>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</si>
  <si>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</si>
  <si>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</si>
  <si>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</si>
  <si>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</si>
  <si>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</si>
  <si>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</si>
  <si>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</si>
  <si>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</si>
  <si>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</si>
  <si>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</si>
  <si>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</si>
  <si>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</si>
  <si>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</si>
  <si>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</si>
  <si>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</si>
  <si>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</si>
  <si>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</si>
  <si>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</si>
  <si>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</si>
  <si>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</si>
  <si>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</si>
  <si>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</si>
  <si>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</si>
  <si>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</si>
  <si>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</si>
  <si>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</si>
  <si>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</si>
  <si>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</si>
  <si>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</si>
  <si>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</si>
  <si>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</si>
  <si>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</si>
  <si>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</si>
  <si>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</si>
  <si>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</si>
  <si>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</si>
  <si>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</si>
  <si>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</si>
  <si>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</si>
  <si>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</si>
  <si>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</si>
  <si>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</si>
  <si>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</si>
  <si>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</si>
  <si>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</si>
  <si>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</si>
  <si>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</si>
  <si>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</si>
  <si>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</si>
  <si>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</si>
  <si>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</si>
  <si>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</si>
  <si>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</si>
  <si>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</si>
  <si>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</si>
  <si>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</si>
  <si>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</si>
  <si>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</si>
  <si>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</si>
  <si>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</si>
  <si>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</si>
  <si>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</si>
  <si>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</si>
  <si>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</si>
  <si>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</si>
  <si>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</si>
  <si>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</si>
  <si>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</si>
  <si>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</si>
  <si>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</si>
  <si>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</si>
  <si>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</si>
  <si>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</si>
  <si>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</si>
  <si>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</si>
  <si>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</si>
  <si>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</si>
  <si>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</si>
  <si>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</si>
  <si>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</si>
  <si>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</si>
  <si>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</si>
  <si>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</si>
  <si>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</si>
  <si>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</si>
  <si>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</si>
  <si>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</si>
  <si>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</si>
  <si>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</si>
  <si>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</si>
  <si>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</si>
  <si>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</si>
  <si>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</si>
  <si>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</si>
  <si>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</si>
  <si>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</si>
  <si>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</si>
  <si>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</si>
  <si>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</si>
  <si>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</si>
  <si>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</si>
  <si>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</si>
  <si>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</si>
  <si>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</si>
  <si>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</si>
  <si>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</si>
  <si>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</si>
  <si>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</si>
  <si>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</si>
  <si>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</si>
  <si>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</si>
  <si>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</si>
  <si>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</si>
  <si>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</si>
  <si>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</si>
  <si>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</si>
  <si>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</si>
  <si>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</si>
  <si>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</si>
  <si>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</si>
  <si>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</si>
  <si>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</si>
  <si>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</si>
  <si>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</si>
  <si>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</si>
  <si>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</si>
  <si>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</si>
  <si>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</si>
  <si>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</si>
  <si>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</si>
  <si>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</si>
  <si>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</si>
  <si>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</si>
  <si>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</si>
  <si>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</si>
  <si>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</si>
  <si>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</si>
  <si>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</si>
  <si>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</si>
  <si>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</si>
  <si>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</si>
  <si>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</si>
  <si>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</si>
  <si>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</si>
  <si>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</si>
  <si>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</si>
  <si>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</si>
  <si>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</si>
  <si>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</si>
  <si>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</si>
  <si>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</si>
  <si>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</si>
  <si>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</si>
  <si>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</si>
  <si>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</si>
  <si>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</si>
  <si>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</si>
  <si>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</si>
  <si>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</si>
  <si>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</si>
  <si>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</si>
  <si>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</si>
  <si>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</si>
  <si>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</si>
  <si>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</si>
  <si>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</si>
  <si>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</si>
  <si>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</si>
  <si>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</si>
  <si>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</si>
  <si>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</si>
  <si>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</si>
  <si>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</si>
  <si>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</si>
  <si>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</si>
  <si>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</si>
  <si>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</si>
  <si>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</si>
  <si>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</si>
  <si>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</si>
  <si>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</si>
  <si>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</si>
  <si>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</si>
  <si>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</si>
  <si>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</si>
  <si>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</si>
  <si>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</si>
  <si>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</si>
  <si>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</si>
  <si>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</si>
  <si>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</si>
  <si>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</si>
  <si>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</si>
  <si>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</si>
  <si>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</si>
  <si>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</si>
  <si>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</si>
  <si>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</si>
  <si>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</si>
  <si>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</si>
  <si>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</si>
  <si>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</si>
  <si>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</si>
  <si>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</si>
  <si>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</si>
  <si>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</si>
  <si>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</si>
  <si>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</si>
  <si>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</si>
  <si>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</si>
  <si>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</si>
  <si>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</si>
  <si>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</si>
  <si>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</si>
  <si>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</si>
  <si>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</si>
  <si>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</si>
  <si>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</si>
  <si>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</si>
  <si>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</si>
  <si>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</si>
  <si>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</si>
  <si>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</si>
  <si>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</si>
  <si>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</si>
  <si>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</si>
  <si>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</si>
  <si>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</si>
  <si>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</si>
  <si>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</si>
  <si>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</si>
  <si>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</si>
  <si>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</si>
  <si>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</si>
  <si>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</si>
  <si>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</si>
  <si>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</si>
  <si>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</si>
  <si>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</si>
  <si>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</si>
  <si>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</si>
  <si>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</si>
  <si>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</si>
  <si>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</si>
  <si>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</si>
  <si>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</si>
  <si>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</si>
  <si>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</si>
  <si>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</si>
  <si>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</si>
  <si>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</si>
  <si>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</si>
  <si>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</si>
  <si>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</si>
  <si>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</si>
  <si>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</si>
  <si>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</si>
  <si>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</si>
  <si>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</si>
  <si>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</si>
  <si>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</si>
  <si>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</si>
  <si>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</si>
  <si>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</si>
  <si>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</si>
  <si>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</si>
  <si>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</si>
  <si>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</si>
  <si>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</si>
  <si>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</si>
  <si>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</si>
  <si>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</si>
  <si>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</si>
  <si>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</si>
  <si>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</si>
  <si>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</si>
  <si>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</si>
  <si>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</si>
  <si>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</si>
  <si>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</si>
  <si>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</si>
  <si>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</si>
  <si>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</si>
  <si>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</si>
  <si>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</si>
  <si>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</si>
  <si>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</si>
  <si>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</si>
  <si>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</si>
  <si>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</si>
  <si>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</si>
  <si>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</si>
  <si>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</si>
  <si>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</si>
  <si>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</si>
  <si>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</si>
  <si>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</si>
  <si>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</si>
  <si>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</si>
  <si>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</si>
  <si>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</si>
  <si>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</si>
  <si>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</si>
  <si>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</si>
  <si>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</si>
  <si>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</si>
  <si>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</si>
  <si>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</si>
  <si>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</si>
  <si>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</si>
  <si>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</si>
  <si>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</si>
  <si>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</si>
  <si>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</si>
  <si>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</si>
  <si>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</si>
  <si>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</si>
  <si>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</si>
  <si>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</si>
  <si>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</si>
  <si>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</si>
  <si>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</si>
  <si>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</si>
  <si>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</si>
  <si>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</si>
  <si>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</si>
  <si>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</si>
  <si>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</si>
  <si>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</si>
  <si>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</si>
  <si>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</si>
  <si>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</si>
  <si>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</si>
  <si>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</si>
  <si>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</si>
  <si>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</si>
  <si>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</si>
  <si>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</si>
  <si>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</si>
  <si>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</si>
  <si>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</si>
  <si>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</si>
  <si>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</si>
  <si>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</si>
  <si>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</si>
  <si>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</si>
  <si>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</si>
  <si>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</si>
  <si>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</si>
  <si>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</si>
  <si>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</si>
  <si>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</si>
  <si>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</si>
  <si>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</si>
  <si>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</si>
  <si>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</si>
  <si>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</si>
  <si>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</si>
  <si>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</si>
  <si>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</si>
  <si>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</si>
  <si>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</si>
  <si>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</si>
  <si>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</si>
  <si>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</si>
  <si>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</si>
  <si>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</si>
  <si>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</si>
  <si>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</si>
  <si>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</si>
  <si>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</si>
  <si>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</si>
  <si>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</si>
  <si>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</si>
  <si>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</si>
  <si>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</si>
  <si>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</si>
  <si>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</si>
  <si>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</si>
  <si>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</si>
  <si>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</si>
  <si>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</si>
  <si>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</si>
  <si>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</si>
  <si>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</si>
  <si>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</si>
  <si>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</si>
  <si>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</si>
  <si>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</si>
  <si>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</si>
  <si>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</si>
  <si>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</si>
  <si>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</si>
  <si>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</si>
  <si>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</si>
  <si>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</si>
  <si>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</si>
  <si>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</si>
  <si>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</si>
  <si>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</si>
  <si>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</si>
  <si>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</si>
  <si>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</si>
  <si>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</si>
  <si>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</si>
  <si>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</si>
  <si>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</si>
  <si>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</si>
  <si>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</si>
  <si>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</si>
  <si>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</si>
  <si>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</si>
  <si>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</si>
  <si>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</si>
  <si>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</si>
  <si>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</si>
  <si>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</si>
  <si>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</si>
  <si>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</si>
  <si>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</si>
  <si>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</si>
  <si>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</si>
  <si>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</si>
  <si>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</si>
  <si>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</si>
  <si>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</si>
  <si>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</si>
  <si>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</si>
  <si>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</si>
  <si>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</si>
  <si>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</si>
  <si>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</si>
  <si>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</si>
  <si>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</si>
  <si>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</si>
  <si>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</si>
  <si>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</si>
  <si>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</si>
  <si>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</si>
  <si>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</si>
  <si>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</si>
  <si>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</si>
  <si>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</si>
  <si>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</si>
  <si>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</si>
  <si>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</si>
  <si>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</si>
  <si>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</si>
  <si>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</si>
  <si>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</si>
  <si>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</si>
  <si>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</si>
  <si>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</si>
  <si>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</si>
  <si>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</si>
  <si>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</si>
  <si>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</si>
  <si>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</si>
  <si>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</si>
  <si>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</si>
  <si>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</si>
  <si>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</si>
  <si>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</si>
  <si>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</si>
  <si>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</si>
  <si>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</si>
  <si>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</si>
  <si>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</si>
  <si>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</si>
  <si>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</si>
  <si>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</si>
  <si>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</si>
  <si>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</si>
  <si>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</si>
  <si>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</si>
  <si>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</si>
  <si>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</si>
  <si>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</si>
  <si>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</si>
  <si>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</si>
  <si>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</si>
  <si>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</si>
  <si>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</si>
  <si>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</si>
  <si>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</si>
  <si>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</si>
  <si>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</si>
  <si>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</si>
  <si>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</si>
  <si>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</si>
  <si>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</si>
  <si>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</si>
  <si>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</si>
  <si>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</si>
  <si>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</si>
  <si>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</si>
  <si>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</si>
  <si>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</si>
  <si>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</si>
  <si>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</si>
  <si>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</si>
  <si>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</si>
  <si>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</si>
  <si>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</si>
  <si>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</si>
  <si>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</si>
  <si>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</si>
  <si>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</si>
  <si>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</si>
  <si>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</si>
  <si>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</si>
  <si>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</si>
  <si>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</si>
  <si>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</si>
  <si>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</si>
  <si>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</si>
  <si>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</si>
  <si>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</si>
  <si>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</si>
  <si>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</si>
  <si>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</si>
  <si>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</si>
  <si>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</si>
  <si>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</si>
  <si>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</si>
  <si>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</si>
  <si>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</si>
  <si>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</si>
  <si>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</si>
  <si>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</si>
  <si>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</si>
  <si>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</si>
  <si>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</si>
  <si>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</si>
  <si>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</si>
  <si>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</si>
  <si>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</si>
  <si>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</si>
  <si>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</si>
  <si>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</si>
  <si>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</si>
  <si>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</si>
  <si>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</si>
  <si>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</si>
  <si>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</si>
  <si>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</si>
  <si>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</si>
  <si>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</si>
  <si>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</si>
  <si>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</si>
  <si>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</si>
  <si>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</si>
  <si>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</si>
  <si>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</si>
  <si>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</si>
  <si>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</si>
  <si>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</si>
  <si>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</si>
  <si>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</si>
  <si>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</si>
  <si>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</si>
  <si>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</si>
  <si>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</si>
  <si>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</si>
  <si>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</si>
  <si>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</si>
  <si>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</si>
  <si>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</si>
  <si>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</si>
  <si>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</si>
  <si>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</si>
  <si>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</si>
  <si>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</si>
  <si>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</si>
  <si>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</si>
  <si>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</si>
  <si>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</si>
  <si>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</si>
  <si>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</si>
  <si>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</si>
  <si>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</si>
  <si>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</si>
  <si>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</si>
  <si>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</si>
  <si>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</si>
  <si>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</si>
  <si>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</si>
  <si>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</si>
  <si>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</si>
  <si>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</si>
  <si>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</si>
  <si>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</si>
  <si>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</si>
  <si>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</si>
  <si>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</si>
  <si>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</si>
  <si>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</si>
  <si>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</si>
  <si>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</si>
  <si>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</si>
  <si>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</si>
  <si>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</si>
  <si>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</si>
  <si>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</si>
  <si>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</si>
  <si>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</si>
  <si>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</si>
  <si>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</si>
  <si>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</si>
  <si>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</si>
  <si>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</si>
  <si>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</si>
  <si>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</si>
  <si>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</si>
  <si>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</si>
  <si>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</si>
  <si>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</si>
  <si>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</si>
  <si>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</si>
  <si>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</si>
  <si>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</si>
  <si>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</si>
  <si>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</si>
  <si>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</si>
  <si>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</si>
  <si>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</si>
  <si>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</si>
  <si>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</si>
  <si>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</si>
  <si>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</si>
  <si>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</si>
  <si>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</si>
  <si>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</si>
  <si>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</si>
  <si>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</si>
  <si>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</si>
  <si>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</si>
  <si>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</si>
  <si>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</si>
  <si>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</si>
  <si>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</si>
  <si>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</si>
  <si>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</si>
  <si>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</si>
  <si>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</si>
  <si>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</si>
  <si>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</si>
  <si>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</si>
  <si>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</si>
  <si>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</si>
  <si>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</si>
  <si>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</si>
  <si>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</si>
  <si>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</si>
  <si>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</si>
  <si>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</si>
  <si>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</si>
  <si>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</si>
  <si>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</si>
  <si>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</si>
  <si>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</si>
  <si>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</si>
  <si>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</si>
  <si>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</si>
  <si>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</si>
  <si>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</si>
  <si>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</si>
  <si>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</si>
  <si>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</si>
  <si>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</si>
  <si>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</si>
  <si>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</si>
  <si>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</si>
  <si>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</si>
  <si>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</si>
  <si>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</si>
  <si>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</si>
  <si>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</si>
  <si>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</si>
  <si>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</si>
  <si>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</si>
  <si>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</si>
  <si>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</si>
  <si>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</si>
  <si>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</si>
  <si>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</si>
  <si>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</si>
  <si>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</si>
  <si>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</si>
  <si>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</si>
  <si>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</si>
  <si>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</si>
  <si>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</si>
  <si>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</si>
  <si>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</si>
  <si>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</si>
  <si>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</si>
  <si>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</si>
  <si>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</si>
  <si>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</si>
  <si>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</si>
  <si>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</si>
  <si>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</si>
  <si>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</si>
  <si>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</si>
  <si>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</si>
  <si>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</si>
  <si>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</si>
  <si>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</si>
  <si>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</si>
  <si>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</si>
  <si>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</si>
  <si>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</si>
  <si>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</si>
  <si>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</si>
  <si>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</si>
  <si>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</si>
  <si>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</si>
  <si>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</si>
  <si>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</si>
  <si>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</si>
  <si>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</si>
  <si>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</si>
  <si>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</si>
  <si>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</si>
  <si>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</si>
  <si>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</si>
  <si>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</si>
  <si>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</si>
  <si>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</si>
  <si>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</si>
  <si>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</si>
  <si>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</si>
  <si>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</si>
  <si>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</si>
  <si>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</si>
  <si>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</si>
  <si>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</si>
  <si>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</si>
  <si>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</si>
  <si>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</si>
  <si>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</si>
  <si>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</si>
  <si>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</si>
  <si>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</si>
  <si>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</si>
  <si>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</si>
  <si>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</si>
  <si>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</si>
  <si>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</si>
  <si>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</si>
  <si>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</si>
  <si>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</si>
  <si>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</si>
  <si>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</si>
  <si>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</si>
  <si>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</si>
  <si>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</si>
  <si>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</si>
  <si>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</si>
  <si>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</si>
  <si>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</si>
  <si>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</si>
  <si>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</si>
  <si>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</si>
  <si>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</si>
  <si>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</si>
  <si>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</si>
  <si>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</si>
  <si>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</si>
  <si>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</si>
  <si>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</si>
  <si>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</si>
  <si>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</si>
  <si>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</si>
  <si>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</si>
  <si>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</si>
  <si>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</si>
  <si>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</si>
  <si>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</si>
  <si>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</si>
  <si>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</si>
  <si>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</si>
  <si>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</si>
  <si>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</si>
  <si>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</si>
  <si>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</si>
  <si>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</si>
  <si>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</si>
  <si>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</si>
  <si>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</si>
  <si>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</si>
  <si>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</si>
  <si>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</si>
  <si>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</si>
  <si>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</si>
  <si>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</si>
  <si>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</si>
  <si>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</si>
  <si>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</si>
  <si>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</si>
  <si>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</si>
  <si>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</si>
  <si>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</si>
  <si>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</si>
  <si>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</si>
  <si>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</si>
  <si>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</si>
  <si>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</si>
  <si>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</si>
  <si>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</si>
  <si>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</si>
  <si>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</si>
  <si>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</si>
  <si>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</si>
  <si>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</si>
  <si>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</si>
  <si>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</si>
  <si>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</si>
  <si>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</si>
  <si>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</si>
  <si>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</si>
  <si>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</si>
  <si>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</si>
  <si>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</si>
  <si>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</si>
  <si>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</si>
  <si>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</si>
  <si>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</si>
  <si>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</si>
  <si>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</si>
  <si>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</si>
  <si>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</si>
  <si>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</si>
  <si>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</si>
  <si>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</si>
  <si>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</si>
  <si>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</si>
  <si>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</si>
  <si>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</si>
  <si>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</si>
  <si>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</si>
  <si>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</si>
  <si>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</si>
  <si>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</si>
  <si>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</si>
  <si>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</si>
  <si>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</si>
  <si>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</si>
  <si>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</si>
  <si>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</si>
  <si>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</si>
  <si>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</si>
  <si>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</si>
  <si>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</si>
  <si>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</si>
  <si>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</si>
  <si>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</si>
  <si>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</si>
  <si>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</si>
  <si>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</si>
  <si>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</si>
  <si>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</si>
  <si>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</si>
  <si>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</si>
  <si>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</si>
  <si>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</si>
  <si>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</si>
  <si>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</si>
  <si>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</si>
  <si>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</si>
  <si>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</si>
  <si>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</si>
  <si>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</si>
  <si>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</si>
  <si>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</si>
  <si>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</si>
  <si>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</si>
  <si>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</si>
  <si>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</si>
  <si>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</si>
  <si>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</si>
  <si>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</si>
  <si>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</si>
  <si>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</si>
  <si>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</si>
  <si>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</si>
  <si>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</si>
  <si>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</si>
  <si>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</si>
  <si>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</si>
  <si>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</si>
  <si>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</si>
  <si>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</si>
  <si>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</si>
  <si>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</si>
  <si>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</si>
  <si>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</si>
  <si>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</si>
  <si>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</si>
  <si>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</si>
  <si>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</si>
  <si>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</si>
  <si>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</si>
  <si>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</si>
  <si>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</si>
  <si>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</si>
  <si>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</si>
  <si>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</si>
  <si>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</si>
  <si>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</si>
  <si>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</si>
  <si>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</si>
  <si>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</si>
  <si>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</si>
  <si>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</si>
  <si>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</si>
  <si>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</si>
  <si>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</si>
  <si>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</si>
  <si>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</si>
  <si>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</si>
  <si>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</si>
  <si>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</si>
  <si>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</si>
  <si>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</si>
  <si>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</si>
  <si>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</si>
  <si>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</si>
  <si>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</si>
  <si>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</si>
  <si>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</si>
  <si>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</si>
  <si>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</si>
  <si>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</si>
  <si>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</si>
  <si>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</si>
  <si>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</si>
  <si>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</si>
  <si>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</si>
  <si>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</si>
  <si>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</si>
  <si>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</si>
  <si>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</si>
  <si>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</si>
  <si>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</si>
  <si>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</si>
  <si>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</si>
  <si>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</si>
  <si>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</si>
  <si>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</si>
  <si>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</si>
  <si>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</si>
  <si>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</si>
  <si>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</si>
  <si>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</si>
  <si>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</si>
  <si>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</si>
  <si>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</si>
  <si>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</si>
  <si>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</si>
  <si>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</si>
  <si>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</si>
  <si>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</si>
  <si>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</si>
  <si>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</si>
  <si>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</si>
  <si>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</si>
  <si>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</si>
  <si>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</si>
  <si>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</si>
  <si>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</si>
  <si>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</si>
  <si>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</si>
  <si>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</si>
  <si>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</si>
  <si>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</si>
  <si>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</si>
  <si>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</si>
  <si>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</si>
  <si>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</si>
  <si>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</si>
  <si>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</si>
  <si>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</si>
  <si>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</si>
  <si>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</si>
  <si>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</si>
  <si>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</si>
  <si>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</si>
  <si>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</si>
  <si>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</si>
  <si>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</si>
  <si>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</si>
  <si>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</si>
  <si>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</si>
  <si>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</si>
  <si>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</si>
  <si>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</si>
  <si>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</si>
  <si>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</si>
  <si>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</si>
  <si>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</si>
  <si>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</si>
  <si>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</si>
  <si>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</si>
  <si>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</si>
  <si>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</si>
  <si>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</si>
  <si>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</si>
  <si>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</si>
  <si>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</si>
  <si>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</si>
  <si>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</si>
  <si>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</si>
  <si>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</si>
  <si>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</si>
  <si>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</si>
  <si>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</si>
  <si>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</si>
  <si>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</si>
  <si>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</si>
  <si>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</si>
  <si>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</si>
  <si>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</si>
  <si>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</si>
  <si>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</si>
  <si>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</si>
  <si>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</si>
  <si>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</si>
  <si>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</si>
  <si>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</si>
  <si>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</si>
  <si>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</si>
  <si>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</si>
  <si>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</si>
  <si>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</si>
  <si>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</si>
  <si>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</si>
  <si>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</si>
  <si>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</si>
  <si>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</si>
  <si>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</si>
  <si>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</si>
  <si>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</si>
  <si>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</si>
  <si>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</si>
  <si>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</si>
  <si>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</si>
  <si>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</si>
  <si>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</si>
  <si>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</si>
  <si>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</si>
  <si>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</si>
  <si>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</si>
  <si>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</si>
  <si>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</si>
  <si>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</si>
  <si>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</si>
  <si>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</si>
  <si>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</si>
  <si>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</si>
  <si>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</si>
  <si>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</si>
  <si>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</si>
  <si>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</si>
  <si>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</si>
  <si>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</si>
  <si>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</si>
  <si>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</si>
  <si>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</si>
  <si>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</si>
  <si>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</si>
  <si>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</si>
  <si>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</si>
  <si>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</si>
  <si>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</si>
  <si>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</si>
  <si>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</si>
  <si>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</si>
  <si>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</si>
  <si>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</si>
  <si>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</si>
  <si>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</si>
  <si>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</si>
  <si>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</si>
  <si>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</si>
  <si>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</si>
  <si>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</si>
  <si>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</si>
  <si>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</si>
  <si>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</si>
  <si>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</si>
  <si>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</si>
  <si>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</si>
  <si>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</si>
  <si>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</si>
  <si>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</si>
  <si>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</si>
  <si>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</si>
  <si>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</si>
  <si>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</si>
  <si>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</si>
  <si>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</si>
  <si>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</si>
  <si>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</si>
  <si>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</si>
  <si>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</si>
  <si>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</si>
  <si>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</si>
  <si>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</si>
  <si>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</si>
  <si>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</si>
  <si>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</si>
  <si>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</si>
  <si>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</si>
  <si>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</si>
  <si>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</si>
  <si>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</si>
  <si>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</si>
  <si>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</si>
  <si>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</si>
  <si>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</si>
  <si>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</si>
  <si>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</si>
  <si>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</si>
  <si>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</si>
  <si>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</si>
  <si>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</si>
  <si>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</si>
  <si>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</si>
  <si>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</si>
  <si>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</si>
  <si>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</si>
  <si>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</si>
  <si>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</si>
  <si>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</si>
  <si>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</si>
  <si>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</si>
  <si>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</si>
  <si>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</si>
  <si>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</si>
  <si>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</si>
  <si>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</si>
  <si>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</si>
  <si>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</si>
  <si>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</si>
  <si>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</si>
  <si>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</si>
  <si>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</si>
  <si>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</si>
  <si>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</si>
  <si>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</si>
  <si>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</si>
  <si>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</si>
  <si>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</si>
  <si>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</si>
  <si>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</si>
  <si>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</si>
  <si>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</si>
  <si>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</si>
  <si>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</si>
  <si>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</si>
  <si>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</si>
  <si>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</si>
  <si>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</si>
  <si>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</si>
  <si>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</si>
  <si>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</si>
  <si>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</si>
  <si>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</si>
  <si>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</si>
  <si>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</si>
  <si>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</si>
  <si>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</si>
  <si>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</si>
  <si>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</si>
  <si>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</si>
  <si>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</si>
  <si>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</si>
  <si>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</si>
  <si>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</si>
  <si>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</si>
  <si>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</si>
  <si>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</si>
  <si>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</si>
  <si>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</si>
  <si>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</si>
  <si>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</si>
  <si>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</si>
  <si>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</si>
  <si>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</si>
  <si>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</si>
  <si>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</si>
  <si>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</si>
  <si>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</si>
  <si>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</si>
  <si>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</si>
  <si>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</si>
  <si>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</si>
  <si>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</si>
  <si>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</si>
  <si>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</si>
  <si>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</si>
  <si>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</si>
  <si>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</si>
  <si>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</si>
  <si>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</si>
  <si>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</si>
  <si>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</si>
  <si>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</si>
  <si>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</si>
  <si>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</si>
  <si>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</si>
  <si>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</si>
  <si>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</si>
  <si>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</si>
  <si>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</si>
  <si>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</si>
  <si>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</si>
  <si>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</si>
  <si>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</si>
  <si>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</si>
  <si>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</si>
  <si>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</si>
  <si>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</si>
  <si>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</si>
  <si>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</si>
  <si>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</si>
  <si>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</si>
  <si>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</si>
  <si>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</si>
  <si>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</si>
  <si>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</si>
  <si>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</si>
  <si>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</si>
  <si>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</si>
  <si>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</si>
  <si>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</si>
  <si>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</si>
  <si>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</si>
  <si>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</si>
  <si>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</si>
  <si>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</si>
  <si>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</si>
  <si>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</si>
  <si>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</si>
  <si>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</si>
  <si>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</si>
  <si>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</si>
  <si>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</si>
  <si>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</si>
  <si>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</si>
  <si>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</si>
  <si>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</si>
  <si>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</si>
  <si>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</si>
  <si>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</si>
  <si>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</si>
  <si>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</si>
  <si>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</si>
  <si>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</si>
  <si>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</si>
  <si>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</si>
  <si>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</si>
  <si>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</si>
  <si>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</si>
  <si>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</si>
  <si>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</si>
  <si>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</si>
  <si>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</si>
  <si>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</si>
  <si>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</si>
  <si>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</si>
  <si>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</si>
  <si>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</si>
  <si>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</si>
  <si>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</si>
  <si>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</si>
  <si>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</si>
  <si>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</si>
  <si>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</si>
  <si>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</si>
  <si>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</si>
  <si>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</si>
  <si>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</si>
  <si>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</si>
  <si>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</si>
  <si>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</si>
  <si>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</si>
  <si>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</si>
  <si>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</si>
  <si>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</si>
  <si>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</si>
  <si>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</si>
  <si>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</si>
  <si>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</si>
  <si>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</si>
  <si>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</si>
  <si>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</si>
  <si>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</si>
  <si>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</si>
  <si>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</si>
  <si>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</si>
  <si>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</si>
  <si>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</si>
  <si>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</si>
  <si>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</si>
  <si>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</si>
  <si>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</si>
  <si>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</si>
  <si>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</si>
  <si>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</si>
  <si>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</si>
  <si>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</si>
  <si>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</si>
  <si>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</si>
  <si>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</si>
  <si>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</si>
  <si>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</si>
  <si>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</si>
  <si>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</si>
  <si>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</si>
  <si>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</si>
  <si>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</si>
  <si>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</si>
  <si>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</si>
  <si>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</si>
  <si>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</si>
  <si>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</si>
  <si>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</si>
  <si>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</si>
  <si>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</si>
  <si>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</si>
  <si>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</si>
  <si>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</si>
  <si>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</si>
  <si>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</si>
  <si>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</si>
  <si>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</si>
  <si>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</si>
  <si>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</si>
  <si>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</si>
  <si>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</si>
  <si>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</si>
  <si>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</si>
  <si>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</si>
  <si>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</si>
  <si>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</si>
  <si>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</si>
  <si>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</si>
  <si>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</si>
  <si>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</si>
  <si>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</si>
  <si>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</si>
  <si>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</si>
  <si>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</si>
  <si>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</si>
  <si>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</si>
  <si>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</si>
  <si>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</si>
  <si>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</si>
  <si>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</si>
  <si>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</si>
  <si>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</si>
  <si>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</si>
  <si>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</si>
  <si>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</si>
  <si>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</si>
  <si>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</si>
  <si>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</si>
  <si>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</si>
  <si>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</si>
  <si>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</si>
  <si>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</si>
  <si>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</si>
  <si>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</si>
  <si>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</si>
  <si>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</si>
  <si>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</si>
  <si>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</si>
  <si>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</si>
  <si>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</si>
  <si>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</si>
  <si>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</si>
  <si>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</si>
  <si>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</si>
  <si>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</si>
  <si>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</si>
  <si>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</si>
  <si>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</si>
  <si>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</si>
  <si>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</si>
  <si>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</si>
  <si>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</si>
  <si>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</si>
  <si>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</si>
  <si>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</si>
  <si>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</si>
  <si>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</si>
  <si>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</si>
  <si>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</si>
  <si>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</si>
  <si>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</si>
  <si>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</si>
  <si>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</si>
  <si>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</si>
  <si>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</si>
  <si>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</si>
  <si>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</si>
  <si>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</si>
  <si>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</si>
  <si>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</si>
  <si>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</si>
  <si>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</si>
  <si>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</si>
  <si>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</si>
  <si>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</si>
  <si>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</si>
  <si>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</si>
  <si>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</si>
  <si>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</si>
  <si>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</si>
  <si>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</si>
  <si>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</si>
  <si>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</si>
  <si>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</si>
  <si>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</si>
  <si>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</si>
  <si>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</si>
  <si>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</si>
  <si>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</si>
  <si>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</si>
  <si>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</si>
  <si>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</si>
  <si>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</si>
  <si>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</si>
  <si>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</si>
  <si>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</si>
  <si>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</si>
  <si>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</si>
  <si>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</si>
  <si>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</si>
  <si>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</si>
  <si>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</si>
  <si>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</si>
  <si>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</si>
  <si>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</si>
  <si>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</si>
  <si>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</si>
  <si>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</si>
  <si>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</si>
  <si>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</si>
  <si>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</si>
  <si>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</si>
  <si>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</si>
  <si>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</si>
  <si>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</si>
  <si>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</si>
  <si>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</si>
  <si>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</si>
  <si>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</si>
  <si>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</si>
  <si>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</si>
  <si>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</si>
  <si>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</si>
  <si>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</si>
  <si>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</si>
  <si>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</si>
  <si>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</si>
  <si>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</si>
  <si>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</si>
  <si>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</si>
  <si>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</si>
  <si>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</si>
  <si>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</si>
  <si>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</si>
  <si>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</si>
  <si>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</si>
  <si>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</si>
  <si>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</si>
  <si>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</si>
  <si>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</si>
  <si>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</si>
  <si>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</si>
  <si>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</si>
  <si>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</si>
  <si>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</si>
  <si>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</si>
  <si>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</si>
  <si>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</si>
  <si>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</si>
  <si>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</si>
  <si>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</si>
  <si>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</si>
  <si>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</si>
  <si>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</si>
  <si>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</si>
  <si>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</si>
  <si>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</si>
  <si>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</si>
  <si>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</si>
  <si>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</si>
  <si>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</si>
  <si>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</si>
  <si>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</si>
  <si>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</si>
  <si>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</si>
  <si>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</si>
  <si>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</si>
  <si>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</si>
  <si>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</si>
  <si>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</si>
  <si>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</si>
  <si>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</si>
  <si>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</si>
  <si>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</si>
  <si>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</si>
  <si>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</si>
  <si>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</si>
  <si>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</si>
  <si>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</si>
  <si>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</si>
  <si>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</si>
  <si>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</si>
  <si>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</si>
  <si>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</si>
  <si>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</si>
  <si>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</si>
  <si>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</si>
  <si>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</si>
  <si>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</si>
  <si>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</si>
  <si>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</si>
  <si>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</si>
  <si>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</si>
  <si>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</si>
  <si>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</si>
  <si>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</si>
  <si>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</si>
  <si>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</si>
  <si>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</si>
  <si>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</si>
  <si>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</si>
  <si>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</si>
  <si>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</si>
  <si>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</si>
  <si>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</si>
  <si>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</si>
  <si>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</si>
  <si>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</si>
  <si>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</si>
  <si>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</si>
  <si>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</si>
  <si>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</si>
  <si>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</si>
  <si>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</si>
  <si>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</si>
  <si>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</si>
  <si>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</si>
  <si>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</si>
  <si>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</si>
  <si>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</si>
  <si>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</si>
  <si>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</si>
  <si>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</si>
  <si>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</si>
  <si>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</si>
  <si>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</si>
  <si>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</si>
  <si>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</si>
  <si>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</si>
  <si>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</si>
  <si>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</si>
  <si>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</si>
  <si>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</si>
  <si>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</si>
  <si>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</si>
  <si>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</si>
  <si>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</si>
  <si>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</si>
  <si>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</si>
  <si>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</si>
  <si>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</si>
  <si>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</si>
  <si>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</si>
  <si>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</si>
  <si>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</si>
  <si>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</si>
  <si>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</si>
  <si>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</si>
  <si>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</si>
  <si>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</si>
  <si>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</si>
  <si>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</si>
  <si>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</si>
  <si>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</si>
  <si>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</si>
  <si>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</si>
  <si>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</si>
  <si>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</si>
  <si>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</si>
  <si>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</si>
  <si>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</si>
  <si>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</si>
  <si>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</si>
  <si>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</si>
  <si>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</si>
  <si>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</si>
  <si>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</si>
  <si>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</si>
  <si>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</si>
  <si>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</si>
  <si>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</si>
  <si>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</si>
  <si>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</si>
  <si>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</si>
  <si>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</si>
  <si>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</si>
  <si>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</si>
  <si>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</si>
  <si>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</si>
  <si>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</si>
  <si>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</si>
  <si>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</si>
  <si>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</si>
  <si>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</si>
  <si>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</si>
  <si>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</si>
  <si>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</si>
  <si>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</si>
  <si>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</si>
  <si>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</si>
  <si>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</si>
  <si>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</si>
  <si>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</si>
  <si>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</si>
  <si>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</si>
  <si>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</si>
  <si>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</si>
  <si>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</si>
  <si>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</si>
  <si>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</si>
  <si>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</si>
  <si>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</si>
  <si>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</si>
  <si>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</si>
  <si>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</si>
  <si>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</si>
  <si>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</si>
  <si>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</si>
  <si>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</si>
  <si>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</si>
  <si>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</si>
  <si>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</si>
  <si>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</si>
  <si>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</si>
  <si>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</si>
  <si>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</si>
  <si>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</si>
  <si>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</si>
  <si>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</si>
  <si>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</si>
  <si>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</si>
  <si>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</si>
  <si>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</si>
  <si>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</si>
  <si>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</si>
  <si>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</si>
  <si>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</si>
  <si>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</si>
  <si>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</si>
  <si>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</si>
  <si>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</si>
  <si>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</si>
  <si>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</si>
  <si>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</si>
  <si>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</si>
  <si>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</si>
  <si>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</si>
  <si>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</si>
  <si>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</si>
  <si>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</si>
  <si>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</si>
  <si>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</si>
  <si>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</si>
  <si>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</si>
  <si>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</si>
  <si>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</si>
  <si>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</si>
  <si>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</si>
  <si>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</si>
  <si>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</si>
  <si>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</si>
  <si>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</si>
  <si>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</si>
  <si>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</si>
  <si>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</si>
  <si>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</si>
  <si>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</si>
  <si>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</si>
  <si>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</si>
  <si>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</si>
  <si>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</si>
  <si>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</si>
  <si>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</si>
  <si>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</si>
  <si>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</si>
  <si>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</si>
  <si>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</si>
  <si>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</si>
  <si>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</si>
  <si>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</si>
  <si>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</si>
  <si>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</si>
  <si>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</si>
  <si>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</si>
  <si>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</si>
  <si>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</si>
  <si>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</si>
  <si>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</si>
  <si>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</si>
  <si>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</si>
  <si>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</si>
  <si>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</si>
  <si>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</si>
  <si>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</si>
  <si>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</si>
  <si>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</si>
  <si>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</si>
  <si>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</si>
  <si>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</si>
  <si>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</si>
  <si>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</si>
  <si>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</si>
  <si>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</si>
  <si>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</si>
  <si>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</si>
  <si>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</si>
  <si>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</si>
  <si>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</si>
  <si>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</si>
  <si>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</si>
  <si>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</si>
  <si>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</si>
  <si>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</si>
  <si>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</si>
  <si>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</si>
  <si>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</si>
  <si>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</si>
  <si>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</si>
  <si>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</si>
  <si>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</si>
  <si>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</si>
  <si>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</si>
  <si>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</si>
  <si>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</si>
  <si>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</si>
  <si>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</si>
  <si>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</si>
  <si>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</si>
  <si>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</si>
  <si>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</si>
  <si>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</si>
  <si>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</si>
  <si>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</si>
  <si>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</si>
  <si>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</si>
  <si>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</si>
  <si>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</si>
  <si>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</si>
  <si>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</si>
  <si>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</si>
  <si>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</si>
  <si>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</si>
  <si>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</si>
  <si>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</si>
  <si>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</si>
  <si>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</si>
  <si>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</si>
  <si>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</si>
  <si>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</si>
  <si>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</si>
  <si>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</si>
  <si>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</si>
  <si>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</si>
  <si>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</si>
  <si>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</si>
  <si>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</si>
  <si>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</si>
  <si>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</si>
  <si>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</si>
  <si>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</si>
  <si>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</si>
  <si>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</si>
  <si>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</si>
  <si>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</si>
  <si>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</si>
  <si>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</si>
  <si>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</si>
  <si>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</si>
  <si>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</si>
  <si>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</si>
  <si>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</si>
  <si>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</si>
  <si>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</si>
  <si>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</si>
  <si>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</si>
  <si>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</si>
  <si>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</si>
  <si>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</si>
  <si>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</si>
  <si>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</si>
  <si>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</si>
  <si>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</si>
  <si>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</si>
  <si>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</si>
  <si>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</si>
  <si>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</si>
  <si>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</si>
  <si>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</si>
  <si>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</si>
  <si>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</si>
  <si>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</si>
  <si>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</si>
  <si>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</si>
  <si>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</si>
  <si>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</si>
  <si>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</si>
  <si>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</si>
  <si>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</si>
  <si>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</si>
  <si>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</si>
  <si>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</si>
  <si>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</si>
  <si>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</si>
  <si>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</si>
  <si>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</si>
  <si>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</si>
  <si>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</si>
  <si>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</si>
  <si>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</si>
  <si>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</si>
  <si>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</si>
  <si>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</si>
  <si>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</si>
  <si>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</si>
  <si>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</si>
  <si>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</si>
  <si>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</si>
  <si>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</si>
  <si>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</si>
  <si>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</si>
  <si>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</si>
  <si>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</si>
  <si>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</si>
  <si>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</si>
  <si>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</si>
  <si>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</si>
  <si>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</si>
  <si>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</si>
  <si>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</si>
  <si>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</si>
  <si>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</si>
  <si>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</si>
  <si>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</si>
  <si>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</si>
  <si>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</si>
  <si>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</si>
  <si>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</si>
  <si>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</si>
  <si>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</si>
  <si>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</si>
  <si>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</si>
  <si>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</si>
  <si>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</si>
  <si>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</si>
  <si>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</si>
  <si>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</si>
  <si>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</si>
  <si>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</si>
  <si>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</si>
  <si>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</si>
  <si>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</si>
  <si>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</si>
  <si>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</si>
  <si>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</si>
  <si>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</si>
  <si>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</si>
  <si>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</si>
  <si>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</si>
  <si>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</si>
  <si>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</si>
  <si>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</si>
  <si>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</si>
  <si>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</si>
  <si>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</si>
  <si>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</si>
  <si>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</si>
  <si>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</si>
  <si>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</si>
  <si>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</si>
  <si>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</si>
  <si>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</si>
  <si>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</si>
  <si>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</si>
  <si>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</si>
  <si>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</si>
  <si>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</si>
  <si>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</si>
  <si>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</si>
  <si>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</si>
  <si>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</si>
  <si>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</si>
  <si>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</si>
  <si>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</si>
  <si>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</si>
  <si>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</si>
  <si>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</si>
  <si>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</si>
  <si>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</si>
  <si>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</si>
  <si>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</si>
  <si>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</si>
  <si>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</si>
  <si>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</si>
  <si>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</si>
  <si>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</si>
  <si>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</si>
  <si>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</si>
  <si>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</si>
  <si>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</si>
  <si>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</si>
  <si>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</si>
  <si>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</si>
  <si>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</si>
  <si>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</si>
  <si>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</si>
  <si>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</si>
  <si>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</si>
  <si>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</si>
  <si>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</si>
  <si>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</si>
  <si>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</si>
  <si>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</si>
  <si>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</si>
  <si>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</si>
  <si>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</si>
  <si>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</si>
  <si>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</si>
  <si>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</si>
  <si>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</si>
  <si>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</si>
  <si>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</si>
  <si>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</si>
  <si>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</si>
  <si>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</si>
  <si>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</si>
  <si>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</si>
  <si>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</si>
  <si>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</si>
  <si>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</si>
  <si>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</si>
  <si>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</si>
  <si>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</si>
  <si>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</si>
  <si>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</si>
  <si>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</si>
  <si>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</si>
  <si>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</si>
  <si>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</si>
  <si>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</si>
  <si>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</si>
  <si>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</si>
  <si>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</si>
  <si>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</si>
  <si>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</si>
  <si>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</si>
  <si>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</si>
  <si>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</si>
  <si>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</si>
  <si>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</si>
  <si>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</si>
  <si>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</si>
  <si>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</si>
  <si>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</si>
  <si>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</si>
  <si>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</si>
  <si>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</si>
  <si>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</si>
  <si>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</si>
  <si>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</si>
  <si>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</si>
  <si>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</si>
  <si>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</si>
  <si>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</si>
  <si>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</si>
  <si>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</si>
  <si>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</si>
  <si>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</si>
  <si>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</si>
  <si>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</si>
  <si>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</si>
  <si>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</si>
  <si>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</si>
  <si>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</si>
  <si>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</si>
  <si>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</si>
  <si>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</si>
  <si>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</si>
  <si>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</si>
  <si>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</si>
  <si>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</si>
  <si>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</si>
  <si>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</si>
  <si>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</si>
  <si>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</si>
  <si>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</si>
  <si>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</si>
  <si>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</si>
  <si>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</si>
  <si>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</si>
  <si>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</si>
  <si>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</si>
  <si>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</si>
  <si>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</si>
  <si>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</si>
  <si>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</si>
  <si>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</si>
  <si>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</si>
  <si>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</si>
  <si>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</si>
  <si>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</si>
  <si>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</si>
  <si>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</si>
  <si>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</si>
  <si>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</si>
  <si>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</si>
  <si>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</si>
  <si>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</si>
  <si>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</si>
  <si>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</si>
  <si>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</si>
  <si>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</si>
  <si>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</si>
  <si>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</si>
  <si>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</si>
  <si>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</si>
  <si>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</si>
  <si>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</si>
  <si>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</si>
  <si>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</si>
  <si>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</si>
  <si>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</si>
  <si>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</si>
  <si>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</si>
  <si>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</si>
  <si>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</si>
  <si>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</si>
  <si>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</si>
  <si>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</si>
  <si>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</si>
  <si>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</si>
  <si>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</si>
  <si>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</si>
  <si>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</si>
  <si>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</si>
  <si>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</si>
  <si>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</si>
  <si>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</si>
  <si>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</si>
  <si>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</si>
  <si>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</si>
  <si>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</si>
  <si>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</si>
  <si>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</si>
  <si>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</si>
  <si>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</si>
  <si>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</si>
  <si>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</si>
  <si>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</si>
  <si>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</si>
  <si>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</si>
  <si>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</si>
  <si>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</si>
  <si>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</si>
  <si>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</si>
  <si>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</si>
  <si>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</si>
  <si>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</si>
  <si>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</si>
  <si>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</si>
  <si>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</si>
  <si>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</si>
  <si>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</si>
  <si>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</si>
  <si>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</si>
  <si>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</si>
  <si>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</si>
  <si>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</si>
  <si>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</si>
  <si>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</si>
  <si>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</si>
  <si>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</si>
  <si>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</si>
  <si>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</si>
  <si>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</si>
  <si>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</si>
  <si>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</si>
  <si>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</si>
  <si>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</si>
  <si>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</si>
  <si>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</si>
  <si>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</si>
  <si>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</si>
  <si>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</si>
  <si>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</si>
  <si>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</si>
  <si>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</si>
  <si>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</si>
  <si>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</si>
  <si>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</si>
  <si>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</si>
  <si>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</si>
  <si>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</si>
  <si>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</si>
  <si>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</si>
  <si>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</si>
  <si>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</si>
  <si>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</si>
  <si>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</si>
  <si>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</si>
  <si>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</si>
  <si>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</si>
  <si>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</si>
  <si>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</si>
  <si>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</si>
  <si>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</si>
  <si>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</si>
  <si>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</si>
  <si>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</si>
  <si>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</si>
  <si>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</si>
  <si>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</si>
  <si>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</si>
  <si>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</si>
  <si>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</si>
  <si>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</si>
  <si>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</si>
  <si>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</si>
  <si>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</si>
  <si>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</si>
  <si>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</si>
  <si>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</si>
  <si>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</si>
  <si>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</si>
  <si>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</si>
  <si>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</si>
  <si>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</si>
  <si>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</si>
  <si>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</si>
  <si>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</si>
  <si>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</si>
  <si>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</si>
  <si>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</si>
  <si>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</si>
  <si>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</si>
  <si>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</si>
  <si>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</si>
  <si>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</si>
  <si>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</si>
  <si>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</si>
  <si>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</si>
  <si>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</si>
  <si>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</si>
  <si>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</si>
  <si>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</si>
  <si>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</si>
  <si>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</si>
  <si>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</si>
  <si>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</si>
  <si>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</si>
  <si>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</si>
  <si>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</si>
  <si>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</si>
  <si>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</si>
  <si>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</si>
  <si>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</si>
  <si>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</si>
  <si>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</si>
  <si>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</si>
  <si>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</si>
  <si>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</si>
  <si>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</si>
  <si>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</si>
  <si>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</si>
  <si>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</si>
  <si>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</si>
  <si>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</si>
  <si>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</si>
  <si>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</si>
  <si>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</si>
  <si>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</si>
  <si>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</si>
  <si>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</si>
  <si>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</si>
  <si>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</si>
  <si>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</si>
  <si>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</si>
  <si>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</si>
  <si>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</si>
  <si>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</si>
  <si>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</si>
  <si>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</si>
  <si>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</si>
  <si>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</si>
  <si>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</si>
  <si>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</si>
  <si>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</si>
  <si>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</si>
  <si>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</si>
  <si>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</si>
  <si>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</si>
  <si>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</si>
  <si>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</si>
  <si>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</si>
  <si>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</si>
  <si>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</si>
  <si>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</si>
  <si>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</si>
  <si>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</si>
  <si>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</si>
  <si>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</si>
  <si>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</si>
  <si>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</si>
  <si>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</si>
  <si>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</si>
  <si>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</si>
  <si>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</si>
  <si>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</si>
  <si>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</si>
  <si>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</si>
  <si>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</si>
  <si>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</si>
  <si>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</si>
  <si>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</si>
  <si>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</si>
  <si>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</si>
  <si>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</si>
  <si>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</si>
  <si>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</si>
  <si>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</si>
  <si>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</si>
  <si>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</si>
  <si>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</si>
  <si>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</si>
  <si>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</si>
  <si>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</si>
  <si>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</si>
  <si>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</si>
  <si>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</si>
  <si>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</si>
  <si>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</si>
  <si>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</si>
  <si>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</si>
  <si>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</si>
  <si>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</si>
  <si>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</si>
  <si>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</si>
  <si>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</si>
  <si>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</si>
  <si>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</si>
  <si>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</si>
  <si>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</si>
  <si>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</si>
  <si>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</si>
  <si>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</si>
  <si>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</si>
  <si>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</si>
  <si>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</si>
  <si>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</si>
  <si>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</si>
  <si>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</si>
  <si>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</si>
  <si>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</si>
  <si>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</si>
  <si>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</si>
  <si>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</si>
  <si>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</si>
  <si>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</si>
  <si>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</si>
  <si>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</si>
  <si>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</si>
  <si>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</si>
  <si>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</si>
  <si>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</si>
  <si>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</si>
  <si>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</si>
  <si>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</si>
  <si>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</si>
  <si>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</si>
  <si>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</si>
  <si>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</si>
  <si>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</si>
  <si>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</si>
  <si>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</si>
  <si>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</si>
  <si>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</si>
  <si>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</si>
  <si>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</si>
  <si>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</si>
  <si>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</si>
  <si>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</si>
  <si>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</si>
  <si>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</si>
  <si>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</si>
  <si>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</si>
  <si>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</si>
  <si>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</si>
  <si>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</si>
  <si>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</si>
  <si>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</si>
  <si>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</si>
  <si>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</si>
  <si>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</si>
  <si>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</si>
  <si>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</si>
  <si>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</si>
  <si>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</si>
  <si>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</si>
  <si>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</si>
  <si>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</si>
  <si>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</si>
  <si>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</si>
  <si>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</si>
  <si>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</si>
  <si>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</si>
  <si>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</si>
  <si>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</si>
  <si>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</si>
  <si>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</si>
  <si>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</si>
  <si>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</si>
  <si>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</si>
  <si>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</si>
  <si>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</si>
  <si>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</si>
  <si>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</si>
  <si>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</si>
  <si>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</si>
  <si>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</si>
  <si>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</si>
  <si>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</si>
  <si>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</si>
  <si>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</si>
  <si>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</si>
  <si>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</si>
  <si>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</si>
  <si>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</si>
  <si>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</si>
  <si>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</si>
  <si>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</si>
  <si>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</si>
  <si>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</si>
  <si>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</si>
  <si>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</si>
  <si>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</si>
  <si>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</si>
  <si>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</si>
  <si>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</si>
  <si>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</si>
  <si>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</si>
  <si>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</si>
  <si>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</si>
  <si>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</si>
  <si>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</si>
  <si>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</si>
  <si>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</si>
  <si>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</si>
  <si>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</si>
  <si>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</si>
  <si>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</si>
  <si>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</si>
  <si>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</si>
  <si>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</si>
  <si>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</si>
  <si>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</si>
  <si>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</si>
  <si>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</si>
  <si>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</si>
  <si>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</si>
  <si>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</si>
  <si>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</si>
  <si>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</si>
  <si>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</si>
  <si>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</si>
  <si>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</si>
  <si>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</si>
  <si>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</si>
  <si>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</si>
  <si>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</si>
  <si>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</si>
  <si>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</si>
  <si>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</si>
  <si>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</si>
  <si>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</si>
  <si>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</si>
  <si>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</si>
  <si>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</si>
  <si>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</si>
  <si>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</si>
  <si>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</si>
  <si>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</si>
  <si>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</si>
  <si>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</si>
  <si>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</si>
  <si>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</si>
  <si>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</si>
  <si>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</si>
  <si>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</si>
  <si>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</si>
  <si>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</si>
  <si>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</si>
  <si>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</si>
  <si>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</si>
  <si>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</si>
  <si>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</si>
  <si>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</si>
  <si>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</si>
  <si>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</si>
  <si>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</si>
  <si>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</si>
  <si>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</si>
  <si>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</si>
  <si>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</si>
  <si>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</si>
  <si>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</si>
  <si>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</si>
  <si>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</si>
  <si>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</si>
  <si>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</si>
  <si>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</si>
  <si>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</si>
  <si>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</si>
  <si>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</si>
  <si>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</si>
  <si>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</si>
  <si>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</si>
  <si>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</si>
  <si>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</si>
  <si>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</si>
  <si>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</si>
  <si>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</si>
  <si>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</si>
  <si>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</si>
  <si>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</si>
  <si>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</si>
  <si>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</si>
  <si>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</si>
  <si>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</si>
  <si>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</si>
  <si>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</si>
  <si>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</si>
  <si>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</si>
  <si>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</si>
  <si>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</si>
  <si>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</si>
  <si>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</si>
  <si>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</si>
  <si>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</si>
  <si>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</si>
  <si>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</si>
  <si>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</si>
  <si>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</si>
  <si>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</si>
  <si>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</si>
  <si>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</si>
  <si>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</si>
  <si>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</si>
  <si>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</si>
  <si>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</si>
  <si>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</si>
  <si>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</si>
  <si>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</si>
  <si>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</si>
  <si>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</si>
  <si>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</si>
  <si>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</si>
  <si>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</si>
  <si>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</si>
  <si>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</si>
  <si>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</si>
  <si>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</si>
  <si>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</si>
  <si>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</si>
  <si>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</si>
  <si>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</si>
  <si>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</si>
  <si>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</si>
  <si>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</si>
  <si>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</si>
  <si>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</si>
  <si>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</si>
  <si>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</si>
  <si>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</si>
  <si>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</si>
  <si>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</si>
  <si>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</si>
  <si>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</si>
  <si>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</si>
  <si>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</si>
  <si>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</si>
  <si>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</si>
  <si>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</si>
  <si>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</si>
  <si>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</si>
  <si>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</si>
  <si>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</si>
  <si>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</si>
  <si>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</si>
  <si>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</si>
  <si>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</si>
  <si>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</si>
  <si>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</si>
  <si>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</si>
  <si>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</si>
  <si>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</si>
  <si>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</si>
  <si>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</si>
  <si>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</si>
  <si>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</si>
  <si>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</si>
  <si>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</si>
  <si>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</si>
  <si>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</si>
  <si>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</si>
  <si>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</si>
  <si>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</si>
  <si>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</si>
  <si>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</si>
  <si>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</si>
  <si>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</si>
  <si>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</si>
  <si>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</si>
  <si>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</si>
  <si>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</si>
  <si>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</si>
  <si>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</si>
  <si>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</si>
  <si>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</si>
  <si>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</si>
  <si>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</si>
  <si>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</si>
  <si>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</si>
  <si>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</si>
  <si>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</si>
  <si>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</si>
  <si>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</si>
  <si>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</si>
  <si>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</si>
  <si>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</si>
  <si>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</si>
  <si>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</si>
  <si>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</si>
  <si>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</si>
  <si>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</si>
  <si>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</si>
  <si>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</si>
  <si>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</si>
  <si>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</si>
  <si>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</si>
  <si>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</si>
  <si>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</si>
  <si>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</si>
  <si>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</si>
  <si>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</si>
  <si>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</si>
  <si>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</si>
  <si>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</si>
  <si>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</si>
  <si>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</si>
  <si>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</si>
  <si>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</si>
  <si>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</si>
  <si>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</si>
  <si>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</si>
  <si>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</si>
  <si>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</si>
  <si>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</si>
  <si>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</si>
  <si>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</si>
  <si>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</si>
  <si>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</si>
  <si>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</si>
  <si>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</si>
  <si>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</si>
  <si>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</si>
  <si>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</si>
  <si>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</si>
  <si>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</si>
  <si>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</si>
  <si>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</si>
  <si>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</si>
  <si>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</si>
  <si>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</si>
  <si>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</si>
  <si>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</si>
  <si>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</si>
  <si>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</si>
  <si>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</si>
  <si>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</si>
  <si>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</si>
  <si>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</si>
  <si>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</si>
  <si>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</si>
  <si>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</si>
  <si>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</si>
  <si>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</si>
  <si>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</si>
  <si>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</si>
  <si>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</si>
  <si>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</si>
  <si>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</si>
  <si>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</si>
  <si>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</si>
  <si>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</si>
  <si>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</si>
  <si>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</si>
  <si>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</si>
  <si>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</si>
  <si>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</si>
  <si>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</si>
  <si>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</si>
  <si>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</si>
  <si>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</si>
  <si>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</si>
  <si>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</si>
  <si>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</si>
  <si>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</si>
  <si>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</si>
  <si>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</si>
  <si>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</si>
  <si>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</si>
  <si>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</si>
  <si>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</si>
  <si>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</si>
  <si>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</si>
  <si>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</si>
  <si>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</si>
  <si>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</si>
  <si>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</si>
  <si>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</si>
  <si>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</si>
  <si>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</si>
  <si>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</si>
  <si>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</si>
  <si>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</si>
  <si>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</si>
  <si>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</si>
  <si>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</si>
  <si>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</si>
  <si>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</si>
  <si>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</si>
  <si>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</si>
  <si>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</si>
  <si>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</si>
  <si>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</si>
  <si>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</si>
  <si>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</si>
  <si>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</si>
  <si>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</si>
  <si>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</si>
  <si>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</si>
  <si>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</si>
  <si>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</si>
  <si>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</si>
  <si>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</si>
  <si>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</si>
  <si>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</si>
  <si>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</si>
  <si>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</si>
  <si>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</si>
  <si>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</si>
  <si>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</si>
  <si>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</si>
  <si>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</si>
  <si>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</si>
  <si>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</si>
  <si>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</si>
  <si>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</si>
  <si>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</si>
  <si>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</si>
  <si>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</si>
  <si>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</si>
  <si>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</si>
  <si>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</si>
  <si>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</si>
  <si>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</si>
  <si>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</si>
  <si>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</si>
  <si>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</si>
  <si>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</si>
  <si>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</si>
  <si>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</si>
  <si>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</si>
  <si>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</si>
  <si>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</si>
  <si>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</si>
  <si>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</si>
  <si>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</si>
  <si>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</si>
  <si>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</si>
  <si>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</si>
  <si>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</si>
  <si>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</si>
  <si>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</si>
  <si>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</si>
  <si>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</si>
  <si>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</si>
  <si>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</si>
  <si>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</si>
  <si>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</si>
  <si>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</si>
  <si>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</si>
  <si>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</si>
  <si>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</si>
  <si>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</si>
  <si>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</si>
  <si>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</si>
  <si>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</si>
  <si>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</si>
  <si>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</si>
  <si>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</si>
  <si>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</si>
  <si>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</si>
  <si>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</si>
  <si>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</si>
  <si>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</si>
  <si>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</si>
  <si>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</si>
  <si>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</si>
  <si>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</si>
  <si>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</si>
  <si>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</si>
  <si>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</si>
  <si>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</si>
  <si>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</si>
  <si>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</si>
  <si>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</si>
  <si>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</si>
  <si>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</si>
  <si>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</si>
  <si>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</si>
  <si>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</si>
  <si>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</si>
  <si>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</si>
  <si>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</si>
  <si>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</si>
  <si>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</si>
  <si>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</si>
  <si>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</si>
  <si>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</si>
  <si>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</si>
  <si>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</si>
  <si>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</si>
  <si>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</si>
  <si>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</si>
  <si>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</si>
  <si>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</si>
  <si>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</si>
  <si>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</si>
  <si>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</si>
  <si>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</si>
  <si>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</si>
  <si>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</si>
  <si>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</si>
  <si>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</si>
  <si>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</si>
  <si>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</si>
  <si>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</si>
  <si>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</si>
  <si>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</si>
  <si>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</si>
  <si>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</si>
  <si>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</si>
  <si>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</si>
  <si>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</si>
  <si>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</si>
  <si>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</si>
  <si>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</si>
  <si>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</si>
  <si>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</si>
  <si>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</si>
  <si>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</si>
  <si>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</si>
  <si>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</si>
  <si>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</si>
  <si>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</si>
  <si>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</si>
  <si>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</si>
  <si>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</si>
  <si>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</si>
  <si>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</si>
  <si>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</si>
  <si>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</si>
  <si>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</si>
  <si>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</si>
  <si>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</si>
  <si>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</si>
  <si>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</si>
  <si>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</si>
  <si>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</si>
  <si>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</si>
  <si>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</si>
  <si>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</si>
  <si>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</si>
  <si>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</si>
  <si>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</si>
  <si>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</si>
  <si>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</si>
  <si>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</si>
  <si>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</si>
  <si>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</si>
  <si>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</si>
  <si>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</si>
  <si>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</si>
  <si>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</si>
  <si>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</si>
  <si>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</si>
  <si>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</si>
  <si>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</si>
  <si>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</si>
  <si>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</si>
  <si>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</si>
  <si>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</si>
  <si>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</si>
  <si>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</si>
  <si>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</si>
  <si>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</si>
  <si>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</si>
  <si>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</si>
  <si>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</si>
  <si>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</si>
  <si>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</si>
  <si>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</si>
  <si>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</si>
  <si>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</si>
  <si>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</si>
  <si>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</si>
  <si>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</si>
  <si>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</si>
  <si>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</si>
  <si>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</si>
  <si>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</si>
  <si>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</si>
  <si>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</si>
  <si>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</si>
  <si>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</si>
  <si>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</si>
  <si>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</si>
  <si>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</si>
  <si>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</si>
  <si>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</si>
  <si>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</si>
  <si>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</si>
  <si>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</si>
  <si>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</si>
  <si>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</si>
  <si>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</si>
  <si>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</si>
  <si>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</si>
  <si>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</si>
  <si>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</si>
  <si>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</si>
  <si>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</si>
  <si>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</si>
  <si>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</si>
  <si>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</si>
  <si>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</si>
  <si>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</si>
  <si>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</si>
  <si>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</si>
  <si>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</si>
  <si>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</si>
  <si>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</si>
  <si>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</si>
  <si>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</si>
  <si>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</si>
  <si>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</si>
  <si>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</si>
  <si>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</si>
  <si>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</si>
  <si>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</si>
  <si>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</si>
  <si>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</si>
  <si>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</si>
  <si>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</si>
  <si>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</si>
  <si>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</si>
  <si>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</si>
  <si>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</si>
  <si>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</si>
  <si>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</si>
  <si>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</si>
  <si>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</si>
  <si>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</si>
  <si>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</si>
  <si>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</si>
  <si>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</si>
  <si>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</si>
  <si>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</si>
  <si>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</si>
  <si>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</si>
  <si>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</si>
  <si>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</si>
  <si>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</si>
  <si>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</si>
  <si>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</si>
  <si>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</si>
  <si>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</si>
  <si>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</si>
  <si>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</si>
  <si>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</si>
  <si>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</si>
  <si>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</si>
  <si>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</si>
  <si>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</si>
  <si>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</si>
  <si>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</si>
  <si>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</si>
  <si>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</si>
  <si>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</si>
  <si>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</si>
  <si>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</si>
  <si>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</si>
  <si>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</si>
  <si>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</si>
  <si>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</si>
  <si>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</si>
  <si>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</si>
  <si>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</si>
  <si>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</si>
  <si>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</si>
  <si>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</si>
  <si>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</si>
  <si>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</si>
  <si>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</si>
  <si>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</si>
  <si>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</si>
  <si>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</si>
  <si>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</si>
  <si>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</si>
  <si>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</si>
  <si>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</si>
  <si>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</si>
  <si>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</si>
  <si>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</si>
  <si>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</si>
  <si>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</si>
  <si>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</si>
  <si>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</si>
  <si>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</si>
  <si>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</si>
  <si>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</si>
  <si>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</si>
  <si>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</si>
  <si>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</si>
  <si>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</si>
  <si>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</si>
  <si>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</si>
  <si>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</si>
  <si>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</si>
  <si>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</si>
  <si>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</si>
  <si>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</si>
  <si>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</si>
  <si>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</si>
  <si>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</si>
  <si>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</si>
  <si>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</si>
  <si>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</si>
  <si>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</si>
  <si>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</si>
  <si>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</si>
  <si>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</si>
  <si>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</si>
  <si>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</si>
  <si>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</si>
  <si>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</si>
  <si>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</si>
  <si>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</si>
  <si>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</si>
  <si>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</si>
  <si>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</si>
  <si>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</si>
  <si>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</si>
  <si>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</si>
  <si>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</si>
  <si>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</si>
  <si>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</si>
  <si>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</si>
  <si>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</si>
  <si>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</si>
  <si>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</si>
  <si>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</si>
  <si>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</si>
  <si>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</si>
  <si>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</si>
  <si>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</si>
  <si>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</si>
  <si>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</si>
  <si>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</si>
  <si>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</si>
  <si>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</si>
  <si>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</si>
  <si>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</si>
  <si>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</si>
  <si>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</si>
  <si>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</si>
  <si>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</si>
  <si>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</si>
  <si>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</si>
  <si>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</si>
  <si>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</si>
  <si>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</si>
  <si>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</si>
  <si>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</si>
  <si>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</si>
  <si>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</si>
  <si>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</si>
  <si>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</si>
  <si>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</si>
  <si>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</si>
  <si>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</si>
  <si>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</si>
  <si>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</si>
  <si>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</si>
  <si>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</si>
  <si>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</si>
  <si>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</si>
  <si>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</si>
  <si>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</si>
  <si>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</si>
  <si>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</si>
  <si>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</si>
  <si>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</si>
  <si>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</si>
  <si>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</si>
  <si>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</si>
  <si>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</si>
  <si>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</si>
  <si>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</si>
  <si>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</si>
  <si>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</si>
  <si>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</si>
  <si>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</si>
  <si>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</si>
  <si>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</si>
  <si>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</si>
  <si>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</si>
  <si>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</si>
  <si>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</si>
  <si>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</si>
  <si>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</si>
  <si>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</si>
  <si>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</si>
  <si>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</si>
  <si>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</si>
  <si>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</si>
  <si>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</si>
  <si>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</si>
  <si>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</si>
  <si>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</si>
  <si>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</si>
  <si>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</si>
  <si>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</si>
  <si>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</si>
  <si>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</si>
  <si>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</si>
  <si>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</si>
  <si>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</si>
  <si>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</si>
  <si>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</si>
  <si>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</si>
  <si>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</si>
  <si>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</si>
  <si>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</si>
  <si>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</si>
  <si>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</si>
  <si>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</si>
  <si>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</si>
  <si>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</si>
  <si>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</si>
  <si>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</si>
  <si>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</si>
  <si>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</si>
  <si>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</si>
  <si>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</si>
  <si>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</si>
  <si>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</si>
  <si>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</si>
  <si>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</si>
  <si>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</si>
  <si>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</si>
  <si>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</si>
  <si>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</si>
  <si>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</si>
  <si>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</si>
  <si>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</si>
  <si>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</si>
  <si>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</si>
  <si>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</si>
  <si>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</si>
  <si>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</si>
  <si>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</si>
  <si>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</si>
  <si>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</si>
  <si>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</si>
  <si>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</si>
  <si>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</si>
  <si>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</si>
  <si>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</si>
  <si>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</si>
  <si>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</si>
  <si>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</si>
  <si>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</si>
  <si>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</si>
  <si>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</si>
  <si>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</si>
  <si>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</si>
  <si>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</si>
  <si>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</si>
  <si>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</si>
  <si>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</si>
  <si>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</si>
  <si>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</si>
  <si>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</si>
  <si>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</si>
  <si>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</si>
  <si>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</si>
  <si>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</si>
  <si>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</si>
  <si>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</si>
  <si>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</si>
  <si>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</si>
  <si>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</si>
  <si>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</si>
  <si>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</si>
  <si>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</si>
  <si>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</si>
  <si>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</si>
  <si>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</si>
  <si>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</si>
  <si>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</si>
  <si>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</si>
  <si>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</si>
  <si>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</si>
  <si>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</si>
  <si>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</si>
  <si>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</si>
  <si>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</si>
  <si>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</si>
  <si>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</si>
  <si>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</si>
  <si>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</si>
  <si>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</si>
  <si>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</si>
  <si>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</si>
  <si>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</si>
  <si>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</si>
  <si>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</si>
  <si>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</si>
  <si>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</si>
  <si>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</si>
  <si>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</si>
  <si>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</si>
  <si>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</si>
  <si>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</si>
  <si>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</si>
  <si>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</si>
  <si>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</si>
  <si>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</si>
  <si>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</si>
  <si>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</si>
  <si>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</si>
  <si>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</si>
  <si>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</si>
  <si>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</si>
  <si>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</si>
  <si>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</si>
  <si>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</si>
  <si>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</si>
  <si>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</si>
  <si>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</si>
  <si>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</si>
  <si>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</si>
  <si>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</si>
  <si>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</si>
  <si>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</si>
  <si>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</si>
  <si>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</si>
  <si>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</si>
  <si>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</si>
  <si>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</si>
  <si>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</si>
  <si>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</si>
  <si>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</si>
  <si>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</si>
  <si>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</si>
  <si>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</si>
  <si>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</si>
  <si>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</si>
  <si>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</si>
  <si>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</si>
  <si>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</si>
  <si>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</si>
  <si>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</si>
  <si>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</si>
  <si>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</si>
  <si>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</si>
  <si>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</si>
  <si>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</si>
  <si>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</si>
  <si>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</si>
  <si>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</si>
  <si>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</si>
  <si>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</si>
  <si>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</si>
  <si>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</si>
  <si>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</si>
  <si>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</si>
  <si>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</si>
  <si>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</si>
  <si>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</si>
  <si>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</si>
  <si>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</si>
  <si>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</si>
  <si>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</si>
  <si>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</si>
  <si>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</si>
  <si>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</si>
  <si>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</si>
  <si>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</si>
  <si>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</si>
  <si>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</si>
  <si>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</si>
  <si>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</si>
  <si>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</si>
  <si>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</si>
  <si>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</si>
  <si>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</si>
  <si>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</si>
  <si>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</si>
  <si>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</si>
  <si>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</si>
  <si>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</si>
  <si>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</si>
  <si>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</si>
  <si>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</si>
  <si>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</si>
  <si>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</si>
  <si>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</si>
  <si>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</si>
  <si>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</si>
  <si>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</si>
  <si>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</si>
  <si>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</si>
  <si>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</si>
  <si>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</si>
  <si>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</si>
  <si>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</si>
  <si>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</si>
  <si>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</si>
  <si>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</si>
  <si>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</si>
  <si>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</si>
  <si>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</si>
  <si>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</si>
  <si>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</si>
  <si>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</si>
  <si>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</si>
  <si>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</si>
  <si>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</si>
  <si>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</si>
  <si>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</si>
  <si>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</si>
  <si>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</si>
  <si>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</si>
  <si>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</si>
  <si>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</si>
  <si>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</si>
  <si>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</si>
  <si>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</si>
  <si>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</si>
  <si>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</si>
  <si>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</si>
  <si>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</si>
  <si>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</si>
  <si>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</si>
  <si>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</si>
  <si>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</si>
  <si>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</si>
  <si>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</si>
  <si>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</si>
  <si>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</si>
  <si>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</si>
  <si>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</si>
  <si>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</si>
  <si>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</si>
  <si>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</si>
  <si>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</si>
  <si>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</si>
  <si>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</si>
  <si>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</si>
  <si>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</si>
  <si>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</si>
  <si>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</si>
  <si>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</si>
  <si>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</si>
  <si>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</si>
  <si>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</si>
  <si>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</si>
  <si>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</si>
  <si>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</si>
  <si>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</si>
  <si>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</si>
  <si>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</si>
  <si>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</si>
  <si>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</si>
  <si>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</si>
  <si>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</si>
  <si>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</si>
  <si>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</si>
  <si>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</si>
  <si>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</si>
  <si>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</si>
  <si>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</si>
  <si>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</si>
  <si>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</si>
  <si>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</si>
  <si>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</si>
  <si>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</si>
  <si>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</si>
  <si>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</si>
  <si>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</si>
  <si>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</si>
  <si>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</si>
  <si>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</si>
  <si>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</si>
  <si>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</si>
  <si>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</si>
  <si>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</si>
  <si>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</si>
  <si>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</si>
  <si>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</si>
  <si>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</si>
  <si>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</si>
  <si>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</si>
  <si>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</si>
  <si>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</si>
  <si>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</si>
  <si>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</si>
  <si>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</si>
  <si>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</si>
  <si>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</si>
  <si>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</si>
  <si>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</si>
  <si>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</si>
  <si>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</si>
  <si>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</si>
  <si>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</si>
  <si>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</si>
  <si>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</si>
  <si>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</si>
  <si>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</si>
  <si>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</si>
  <si>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</si>
  <si>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</si>
  <si>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</si>
  <si>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</si>
  <si>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</si>
  <si>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</si>
  <si>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</si>
  <si>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</si>
  <si>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</si>
  <si>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</si>
  <si>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</si>
  <si>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</si>
  <si>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</si>
  <si>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</si>
  <si>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</si>
  <si>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</si>
  <si>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</si>
  <si>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</si>
  <si>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</si>
  <si>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</si>
  <si>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</si>
  <si>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</si>
  <si>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</si>
  <si>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</si>
  <si>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</si>
  <si>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</si>
  <si>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</si>
  <si>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</si>
  <si>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</si>
  <si>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</si>
  <si>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</si>
  <si>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</si>
  <si>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</si>
  <si>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</si>
  <si>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</si>
  <si>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</si>
  <si>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</si>
  <si>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</si>
  <si>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</si>
  <si>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</si>
  <si>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</si>
  <si>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</si>
  <si>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</si>
  <si>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</si>
  <si>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</si>
  <si>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</si>
  <si>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</si>
  <si>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</si>
  <si>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</si>
  <si>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</si>
  <si>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</si>
  <si>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</si>
  <si>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</si>
  <si>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</si>
  <si>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</si>
  <si>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</si>
  <si>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</si>
  <si>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</si>
  <si>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</si>
  <si>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</si>
  <si>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</si>
  <si>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</si>
  <si>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</si>
  <si>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</si>
  <si>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</si>
  <si>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</si>
  <si>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</si>
  <si>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</si>
  <si>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</si>
  <si>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</si>
  <si>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</si>
  <si>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</si>
  <si>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</si>
  <si>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</si>
  <si>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</si>
  <si>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</si>
  <si>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</si>
  <si>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</si>
  <si>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</si>
  <si>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</si>
  <si>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</si>
  <si>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</si>
  <si>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</si>
  <si>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</si>
  <si>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</si>
  <si>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</si>
  <si>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</si>
  <si>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</si>
  <si>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</si>
  <si>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</si>
  <si>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</si>
  <si>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</si>
  <si>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</si>
  <si>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</si>
  <si>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</si>
  <si>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</si>
  <si>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</si>
  <si>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</si>
  <si>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</si>
  <si>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</si>
  <si>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</si>
  <si>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</si>
  <si>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</si>
  <si>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</si>
  <si>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</si>
  <si>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</si>
  <si>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</si>
  <si>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</si>
  <si>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</si>
  <si>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</si>
  <si>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</si>
  <si>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</si>
  <si>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</si>
  <si>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</si>
  <si>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</si>
  <si>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</si>
  <si>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</si>
  <si>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</si>
  <si>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</si>
  <si>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</si>
  <si>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</si>
  <si>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</si>
  <si>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</si>
  <si>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</si>
  <si>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</si>
  <si>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</si>
  <si>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</si>
  <si>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</si>
  <si>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</si>
  <si>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</si>
  <si>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</si>
  <si>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</si>
  <si>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</si>
  <si>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</si>
  <si>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</si>
  <si>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</si>
  <si>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</si>
  <si>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</si>
  <si>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</si>
  <si>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</si>
  <si>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</si>
  <si>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</si>
  <si>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</si>
  <si>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</si>
  <si>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</si>
  <si>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</si>
  <si>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</si>
  <si>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</si>
  <si>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</si>
  <si>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</si>
  <si>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</si>
  <si>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</si>
  <si>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</si>
  <si>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</si>
  <si>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</si>
  <si>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</si>
  <si>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</si>
  <si>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</si>
  <si>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</si>
  <si>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</si>
  <si>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</si>
  <si>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</si>
  <si>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</si>
  <si>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</si>
  <si>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</si>
  <si>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</si>
  <si>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</si>
  <si>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</si>
  <si>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</si>
  <si>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</si>
  <si>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</si>
  <si>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</si>
  <si>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</si>
  <si>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</si>
  <si>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</si>
  <si>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</si>
  <si>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</si>
  <si>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</si>
  <si>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</si>
  <si>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</si>
  <si>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</si>
  <si>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</si>
  <si>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</si>
  <si>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</si>
  <si>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</si>
  <si>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</si>
  <si>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</si>
  <si>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</si>
  <si>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</si>
  <si>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</si>
  <si>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</si>
  <si>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</si>
  <si>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</si>
  <si>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</si>
  <si>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</si>
  <si>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</si>
  <si>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</si>
  <si>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</si>
  <si>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</si>
  <si>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</si>
  <si>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</si>
  <si>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</si>
  <si>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</si>
  <si>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</si>
  <si>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</si>
  <si>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</si>
  <si>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</si>
  <si>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</si>
  <si>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</si>
  <si>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</si>
  <si>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</si>
  <si>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</si>
  <si>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</si>
  <si>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</si>
  <si>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</si>
  <si>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</si>
  <si>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</si>
  <si>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</si>
  <si>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</si>
  <si>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</si>
  <si>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</si>
  <si>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</si>
  <si>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</si>
  <si>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</si>
  <si>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</si>
  <si>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</si>
  <si>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</si>
  <si>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</si>
  <si>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</si>
  <si>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</si>
  <si>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</si>
  <si>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</si>
  <si>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</si>
  <si>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</si>
  <si>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</si>
  <si>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</si>
  <si>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</si>
  <si>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</si>
  <si>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</si>
  <si>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</si>
  <si>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</si>
  <si>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</si>
  <si>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</si>
  <si>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</si>
  <si>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</si>
  <si>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</si>
  <si>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</si>
  <si>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</si>
  <si>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</si>
  <si>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</si>
  <si>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</si>
  <si>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</si>
  <si>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</si>
  <si>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</si>
  <si>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</si>
  <si>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</si>
  <si>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</si>
  <si>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</si>
  <si>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</si>
  <si>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</si>
  <si>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</si>
  <si>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</si>
  <si>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</si>
  <si>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</si>
  <si>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</si>
  <si>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</si>
  <si>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</si>
  <si>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</si>
  <si>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</si>
  <si>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</si>
  <si>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</si>
  <si>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</si>
  <si>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</si>
  <si>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</si>
  <si>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</si>
  <si>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</si>
  <si>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</si>
  <si>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</si>
  <si>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</si>
  <si>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</si>
  <si>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</si>
  <si>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</si>
  <si>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</si>
  <si>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</si>
  <si>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</si>
  <si>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</si>
  <si>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</si>
  <si>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</si>
  <si>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</si>
  <si>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</si>
  <si>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</si>
  <si>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</si>
  <si>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</si>
  <si>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</si>
  <si>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</si>
  <si>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</si>
  <si>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</si>
  <si>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</si>
  <si>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</si>
  <si>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</si>
  <si>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</si>
  <si>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</si>
  <si>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</si>
  <si>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</si>
  <si>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</si>
  <si>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</si>
  <si>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</si>
  <si>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</si>
  <si>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</si>
  <si>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</si>
  <si>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</si>
  <si>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</si>
  <si>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</si>
  <si>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</si>
  <si>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</si>
  <si>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</si>
  <si>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</si>
  <si>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</si>
  <si>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</si>
  <si>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</si>
  <si>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</si>
  <si>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</si>
  <si>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</si>
  <si>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</si>
  <si>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</si>
  <si>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</si>
  <si>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</si>
  <si>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</si>
  <si>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</si>
  <si>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</si>
  <si>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</si>
  <si>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</si>
  <si>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</si>
  <si>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</si>
  <si>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</si>
  <si>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</si>
  <si>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</si>
  <si>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</si>
  <si>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</si>
  <si>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</si>
  <si>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</si>
  <si>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</si>
  <si>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</si>
  <si>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</si>
  <si>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</si>
  <si>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</si>
  <si>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</si>
  <si>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</si>
  <si>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</si>
  <si>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</si>
  <si>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</si>
  <si>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</si>
  <si>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</si>
  <si>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</si>
  <si>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</si>
  <si>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</si>
  <si>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</si>
  <si>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</si>
  <si>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</si>
  <si>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</si>
  <si>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</si>
  <si>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</si>
  <si>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</si>
  <si>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</si>
  <si>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</si>
  <si>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</si>
  <si>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</si>
  <si>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</si>
  <si>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</si>
  <si>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</si>
  <si>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</si>
  <si>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</si>
  <si>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</si>
  <si>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</si>
  <si>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</si>
  <si>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</si>
  <si>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</si>
  <si>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</si>
  <si>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</si>
  <si>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</si>
  <si>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</si>
  <si>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</si>
  <si>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</si>
  <si>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</si>
  <si>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</si>
  <si>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</si>
  <si>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</si>
  <si>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</si>
  <si>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</si>
  <si>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</si>
  <si>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</si>
  <si>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</si>
  <si>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</si>
  <si>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</si>
  <si>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</si>
  <si>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</si>
  <si>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</si>
  <si>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</si>
  <si>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</si>
  <si>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</si>
  <si>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</si>
  <si>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</si>
  <si>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</si>
  <si>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</si>
  <si>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</si>
  <si>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</si>
  <si>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</si>
  <si>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</si>
  <si>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</si>
  <si>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</si>
  <si>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</si>
  <si>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</si>
  <si>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</si>
  <si>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</si>
  <si>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</si>
  <si>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</si>
  <si>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</si>
  <si>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</si>
  <si>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</si>
  <si>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</si>
  <si>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</si>
  <si>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</si>
  <si>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</si>
  <si>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</si>
  <si>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</si>
  <si>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</si>
  <si>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</si>
  <si>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</si>
  <si>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</si>
  <si>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</si>
  <si>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</si>
  <si>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</si>
  <si>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</si>
  <si>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</si>
  <si>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</si>
  <si>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</si>
  <si>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</si>
  <si>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</si>
  <si>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</si>
  <si>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</si>
  <si>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</si>
  <si>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</si>
  <si>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</si>
  <si>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</si>
  <si>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</si>
  <si>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</si>
  <si>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</si>
  <si>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</si>
  <si>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</si>
  <si>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</si>
  <si>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</si>
  <si>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</si>
  <si>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</si>
  <si>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</si>
  <si>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</si>
  <si>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</si>
  <si>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</si>
  <si>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</si>
  <si>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</si>
  <si>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</si>
  <si>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</si>
  <si>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</si>
  <si>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</si>
  <si>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</si>
  <si>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</si>
  <si>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</si>
  <si>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</si>
  <si>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</si>
  <si>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</si>
  <si>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</si>
  <si>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</si>
  <si>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</si>
  <si>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</si>
  <si>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</si>
  <si>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</si>
  <si>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</si>
  <si>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</si>
  <si>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</si>
  <si>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</si>
  <si>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</si>
  <si>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</si>
  <si>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</si>
  <si>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</si>
  <si>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</si>
  <si>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</si>
  <si>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</si>
  <si>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</si>
  <si>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</si>
  <si>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</si>
  <si>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</si>
  <si>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</si>
  <si>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</si>
  <si>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</si>
  <si>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</si>
  <si>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</si>
  <si>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</si>
  <si>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</si>
  <si>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</si>
  <si>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</si>
  <si>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</si>
  <si>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</si>
  <si>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</si>
  <si>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</si>
  <si>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</si>
  <si>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</si>
  <si>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</si>
  <si>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</si>
  <si>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</si>
  <si>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</si>
  <si>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</si>
  <si>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</si>
  <si>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</si>
  <si>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</si>
  <si>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</si>
  <si>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</si>
  <si>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</si>
  <si>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</si>
  <si>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</si>
  <si>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</si>
  <si>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</si>
  <si>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</si>
  <si>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</si>
  <si>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</si>
  <si>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</si>
  <si>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</si>
  <si>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</si>
  <si>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</si>
  <si>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</si>
  <si>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</si>
  <si>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</si>
  <si>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</si>
  <si>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</si>
  <si>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</si>
  <si>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</si>
  <si>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</si>
  <si>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</si>
  <si>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</si>
  <si>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</si>
  <si>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</si>
  <si>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</si>
  <si>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</si>
  <si>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</si>
  <si>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</si>
  <si>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</si>
  <si>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</si>
  <si>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</si>
  <si>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</si>
  <si>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</si>
  <si>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</si>
  <si>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</si>
  <si>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</si>
  <si>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</si>
  <si>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</si>
  <si>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</si>
  <si>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</si>
  <si>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</si>
  <si>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</si>
  <si>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</si>
  <si>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</si>
  <si>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</si>
  <si>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</si>
  <si>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</si>
  <si>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</si>
  <si>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</si>
  <si>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</si>
  <si>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</si>
  <si>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</si>
  <si>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</si>
  <si>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</si>
  <si>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</si>
  <si>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</si>
  <si>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</si>
  <si>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</si>
  <si>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</si>
  <si>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</si>
  <si>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</si>
  <si>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</si>
  <si>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</si>
  <si>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</si>
  <si>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</si>
  <si>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</si>
  <si>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</si>
  <si>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</si>
  <si>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</si>
  <si>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</si>
  <si>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</si>
  <si>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</si>
  <si>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</si>
  <si>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</si>
  <si>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</si>
  <si>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</si>
  <si>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</si>
  <si>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</si>
  <si>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</si>
  <si>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</si>
  <si>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</si>
  <si>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</si>
  <si>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</si>
  <si>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</si>
  <si>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</si>
  <si>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</si>
  <si>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</si>
  <si>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</si>
  <si>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</si>
  <si>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</si>
  <si>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</si>
  <si>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</si>
  <si>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</si>
  <si>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</si>
  <si>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</si>
  <si>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</si>
  <si>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</si>
  <si>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</si>
  <si>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</si>
  <si>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</si>
  <si>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</si>
  <si>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</si>
  <si>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</si>
  <si>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</si>
  <si>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</si>
  <si>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</si>
  <si>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</si>
  <si>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</si>
  <si>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</si>
  <si>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</si>
  <si>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</si>
  <si>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</si>
  <si>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</si>
  <si>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</si>
  <si>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</si>
  <si>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</si>
  <si>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</si>
  <si>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</si>
  <si>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</si>
  <si>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</si>
  <si>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</si>
  <si>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</si>
  <si>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</si>
  <si>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</si>
  <si>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</si>
  <si>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</si>
  <si>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</si>
  <si>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</si>
  <si>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</si>
  <si>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</si>
  <si>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</si>
  <si>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</si>
  <si>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</si>
  <si>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</si>
  <si>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</si>
  <si>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</si>
  <si>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</si>
  <si>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</si>
  <si>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</si>
  <si>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</si>
  <si>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</si>
  <si>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</si>
  <si>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</si>
  <si>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</si>
  <si>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</si>
  <si>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</si>
  <si>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</si>
  <si>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</si>
  <si>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</si>
  <si>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</si>
  <si>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</si>
  <si>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</si>
  <si>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</si>
  <si>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</si>
  <si>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</si>
  <si>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</si>
  <si>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</si>
  <si>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</si>
  <si>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</si>
  <si>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</si>
  <si>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</si>
  <si>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</si>
  <si>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</si>
  <si>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</si>
  <si>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</si>
  <si>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</si>
  <si>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</si>
  <si>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</si>
  <si>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</si>
  <si>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</si>
  <si>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</si>
  <si>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</si>
  <si>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</si>
  <si>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</si>
  <si>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</si>
  <si>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</si>
  <si>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</si>
  <si>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</si>
  <si>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</si>
  <si>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</si>
  <si>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</si>
  <si>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</si>
  <si>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</si>
  <si>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</si>
  <si>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</si>
  <si>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</si>
  <si>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</si>
  <si>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</si>
  <si>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</si>
  <si>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</si>
  <si>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</si>
  <si>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</si>
  <si>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</si>
  <si>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</si>
  <si>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</si>
  <si>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</si>
  <si>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</si>
  <si>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</si>
  <si>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</si>
  <si>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</si>
  <si>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</si>
  <si>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</si>
  <si>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</si>
  <si>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</si>
  <si>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</si>
  <si>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</si>
  <si>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</si>
  <si>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</si>
  <si>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</si>
  <si>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</si>
  <si>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</si>
  <si>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</si>
  <si>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</si>
  <si>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</si>
  <si>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</si>
  <si>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</si>
  <si>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</si>
  <si>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</si>
  <si>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</si>
  <si>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</si>
  <si>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</si>
  <si>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</si>
  <si>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</si>
  <si>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</si>
  <si>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</si>
  <si>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</si>
  <si>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</si>
  <si>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</si>
  <si>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</si>
  <si>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</si>
  <si>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</si>
  <si>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</si>
  <si>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</si>
  <si>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</si>
  <si>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</si>
  <si>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</si>
  <si>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</si>
  <si>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</si>
  <si>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</si>
  <si>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</si>
  <si>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</si>
  <si>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</si>
  <si>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</si>
  <si>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</si>
  <si>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</si>
  <si>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</si>
  <si>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</si>
  <si>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</si>
  <si>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</si>
  <si>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</si>
  <si>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</si>
  <si>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</si>
  <si>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</si>
  <si>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</si>
  <si>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</si>
  <si>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</si>
  <si>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</si>
  <si>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</si>
  <si>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</si>
  <si>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</si>
  <si>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</si>
  <si>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</si>
  <si>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</si>
  <si>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</si>
  <si>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</si>
  <si>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</si>
  <si>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</si>
  <si>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</si>
  <si>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</si>
  <si>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</si>
  <si>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</si>
  <si>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</si>
  <si>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</si>
  <si>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</si>
  <si>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</si>
  <si>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</si>
  <si>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</si>
  <si>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</si>
  <si>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</si>
  <si>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</si>
  <si>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</si>
  <si>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</si>
  <si>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</si>
  <si>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</si>
  <si>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</si>
  <si>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</si>
  <si>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</si>
  <si>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</si>
  <si>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</si>
  <si>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</si>
  <si>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</si>
  <si>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</si>
  <si>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</si>
  <si>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</si>
  <si>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</si>
  <si>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</si>
  <si>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</si>
  <si>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</si>
  <si>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</si>
  <si>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</si>
  <si>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</si>
  <si>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</si>
  <si>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</si>
  <si>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</si>
  <si>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</si>
  <si>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</si>
  <si>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</si>
  <si>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</si>
  <si>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</si>
  <si>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</si>
  <si>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</si>
  <si>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</si>
  <si>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</si>
  <si>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</si>
  <si>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</si>
  <si>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</si>
  <si>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</si>
  <si>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</si>
  <si>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</si>
  <si>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</si>
  <si>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</si>
  <si>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</si>
  <si>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</si>
  <si>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</si>
  <si>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</si>
  <si>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</si>
  <si>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</si>
  <si>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</si>
  <si>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</si>
  <si>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</si>
  <si>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</si>
  <si>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</si>
  <si>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</si>
  <si>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</si>
  <si>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</si>
  <si>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</si>
  <si>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</si>
  <si>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</si>
  <si>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</si>
  <si>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</si>
  <si>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</si>
  <si>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</si>
  <si>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</si>
  <si>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</si>
  <si>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</si>
  <si>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</si>
  <si>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</si>
  <si>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</si>
  <si>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</si>
  <si>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</si>
  <si>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</si>
  <si>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</si>
  <si>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</si>
  <si>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</si>
  <si>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</si>
  <si>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</si>
  <si>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</si>
  <si>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</si>
  <si>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</si>
  <si>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</si>
  <si>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</si>
  <si>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</si>
  <si>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</si>
  <si>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</si>
  <si>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</si>
  <si>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</si>
  <si>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</si>
  <si>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</si>
  <si>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</si>
  <si>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</si>
  <si>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</si>
  <si>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</si>
  <si>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</si>
  <si>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</si>
  <si>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</si>
  <si>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</si>
  <si>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</si>
  <si>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</si>
  <si>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</si>
  <si>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</si>
  <si>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</si>
  <si>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</si>
  <si>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</si>
  <si>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</si>
  <si>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</si>
  <si>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</si>
  <si>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</si>
  <si>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</si>
  <si>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</si>
  <si>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</si>
  <si>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</si>
  <si>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</si>
  <si>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</si>
  <si>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</si>
  <si>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</si>
  <si>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</si>
  <si>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</si>
  <si>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</si>
  <si>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</si>
  <si>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</si>
  <si>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</si>
  <si>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</si>
  <si>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</si>
  <si>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</si>
  <si>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</si>
  <si>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</si>
  <si>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</si>
  <si>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</si>
  <si>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</si>
  <si>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</si>
  <si>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</si>
  <si>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</si>
  <si>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</si>
  <si>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</si>
  <si>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</si>
  <si>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</si>
  <si>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</si>
  <si>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</si>
  <si>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</si>
  <si>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</si>
  <si>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</si>
  <si>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</si>
  <si>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</si>
  <si>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</si>
  <si>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</si>
  <si>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</si>
  <si>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</si>
  <si>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</si>
  <si>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</si>
  <si>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</si>
  <si>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</si>
  <si>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</si>
  <si>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</si>
  <si>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</si>
  <si>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</si>
  <si>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</si>
  <si>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</si>
  <si>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</si>
  <si>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</si>
  <si>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</si>
  <si>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</si>
  <si>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</si>
  <si>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</si>
  <si>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</si>
  <si>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</si>
  <si>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</si>
  <si>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</si>
  <si>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</si>
  <si>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</si>
  <si>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</si>
  <si>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</si>
  <si>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</si>
  <si>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</si>
  <si>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</si>
  <si>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</si>
  <si>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</si>
  <si>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</si>
  <si>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</si>
  <si>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</si>
  <si>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</si>
  <si>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</si>
  <si>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</si>
  <si>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</si>
  <si>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</si>
  <si>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</si>
  <si>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</si>
  <si>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</si>
  <si>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</si>
  <si>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</si>
  <si>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</si>
  <si>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</si>
  <si>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</si>
  <si>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</si>
  <si>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</si>
  <si>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</si>
  <si>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</si>
  <si>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</si>
  <si>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</si>
  <si>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</si>
  <si>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</si>
  <si>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</si>
  <si>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</si>
  <si>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</si>
  <si>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</si>
  <si>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</si>
  <si>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</si>
  <si>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</si>
  <si>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</si>
  <si>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</si>
  <si>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</si>
  <si>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</si>
  <si>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</si>
  <si>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</si>
  <si>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</si>
  <si>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</si>
  <si>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</si>
  <si>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</si>
  <si>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</si>
  <si>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</si>
  <si>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</si>
  <si>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</si>
  <si>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</si>
  <si>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</si>
  <si>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</si>
  <si>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</si>
  <si>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</si>
  <si>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</si>
  <si>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</si>
  <si>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</si>
  <si>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</si>
  <si>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</si>
  <si>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</si>
  <si>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</si>
  <si>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</si>
  <si>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</si>
  <si>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</si>
  <si>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</si>
  <si>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</si>
  <si>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</si>
  <si>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</si>
  <si>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</si>
  <si>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</si>
  <si>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</si>
  <si>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</si>
  <si>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</si>
  <si>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</si>
  <si>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</si>
  <si>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</si>
  <si>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</si>
  <si>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</si>
  <si>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</si>
  <si>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</si>
  <si>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</si>
  <si>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</si>
  <si>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</si>
  <si>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</si>
  <si>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</si>
  <si>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</si>
  <si>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</si>
  <si>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</si>
  <si>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</si>
  <si>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</si>
  <si>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</si>
  <si>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</si>
  <si>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</si>
  <si>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</si>
  <si>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</si>
  <si>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</si>
  <si>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</si>
  <si>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</si>
  <si>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</si>
  <si>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</si>
  <si>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</si>
  <si>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</si>
  <si>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</si>
  <si>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</si>
  <si>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</si>
  <si>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</si>
  <si>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</si>
  <si>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</si>
  <si>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</si>
  <si>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</si>
  <si>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</si>
  <si>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</si>
  <si>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</si>
  <si>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</si>
  <si>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</si>
  <si>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</si>
  <si>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</si>
  <si>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</si>
  <si>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</si>
  <si>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</si>
  <si>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</si>
  <si>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</si>
  <si>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</si>
  <si>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</si>
  <si>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</si>
  <si>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</si>
  <si>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</si>
  <si>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</si>
  <si>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</si>
  <si>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</si>
  <si>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</si>
  <si>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</si>
  <si>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</si>
  <si>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</si>
  <si>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</si>
  <si>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</si>
  <si>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</si>
  <si>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</si>
  <si>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</si>
  <si>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</si>
  <si>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</si>
  <si>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</si>
  <si>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</si>
  <si>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</si>
  <si>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</si>
  <si>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</si>
  <si>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</si>
  <si>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</si>
  <si>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</si>
  <si>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</si>
  <si>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</si>
  <si>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</si>
  <si>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</si>
  <si>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</si>
  <si>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</si>
  <si>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</si>
  <si>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</si>
  <si>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</si>
  <si>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</si>
  <si>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</si>
  <si>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</si>
  <si>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</si>
  <si>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</si>
  <si>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</si>
  <si>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</si>
  <si>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</si>
  <si>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</si>
  <si>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</si>
  <si>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</si>
  <si>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</si>
  <si>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</si>
  <si>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</si>
  <si>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</si>
  <si>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</si>
  <si>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</si>
  <si>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</si>
  <si>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</si>
  <si>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</si>
  <si>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</si>
  <si>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</si>
  <si>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</si>
  <si>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</si>
  <si>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</si>
  <si>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</si>
  <si>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</si>
  <si>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</si>
  <si>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</si>
  <si>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</si>
  <si>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</si>
  <si>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</si>
  <si>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</si>
  <si>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</si>
  <si>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</si>
  <si>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</si>
  <si>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</si>
  <si>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</si>
  <si>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</si>
  <si>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</si>
  <si>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</si>
  <si>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</si>
  <si>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</si>
  <si>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</si>
  <si>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</si>
  <si>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</si>
  <si>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</si>
  <si>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</si>
  <si>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</si>
  <si>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</si>
  <si>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</si>
  <si>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</si>
  <si>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</si>
  <si>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</si>
  <si>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</si>
  <si>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</si>
  <si>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</si>
  <si>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</si>
  <si>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</si>
  <si>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</si>
  <si>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</si>
  <si>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</si>
  <si>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</si>
  <si>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</si>
  <si>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</si>
  <si>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</si>
  <si>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</si>
  <si>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</si>
  <si>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</si>
  <si>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</si>
  <si>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</si>
  <si>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</si>
  <si>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</si>
  <si>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</si>
  <si>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</si>
  <si>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</si>
  <si>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</si>
  <si>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</si>
  <si>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</si>
  <si>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</si>
  <si>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</si>
  <si>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</si>
  <si>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</si>
  <si>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</si>
  <si>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</si>
  <si>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</si>
  <si>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</si>
  <si>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</si>
  <si>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</si>
  <si>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</si>
  <si>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</si>
  <si>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</si>
  <si>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</si>
  <si>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</si>
  <si>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</si>
  <si>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</si>
  <si>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</si>
  <si>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</si>
  <si>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</si>
  <si>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</si>
  <si>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</si>
  <si>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</si>
  <si>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</si>
  <si>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</si>
  <si>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</si>
  <si>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</si>
  <si>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</si>
  <si>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</si>
  <si>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</si>
  <si>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</si>
  <si>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</si>
  <si>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</si>
  <si>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</si>
  <si>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</si>
  <si>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</si>
  <si>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</si>
  <si>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</si>
  <si>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</si>
  <si>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</si>
  <si>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</si>
  <si>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</si>
  <si>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</si>
  <si>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</si>
  <si>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</si>
  <si>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</si>
  <si>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</si>
  <si>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</si>
  <si>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</si>
  <si>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</si>
  <si>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</si>
  <si>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</si>
  <si>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</si>
  <si>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</si>
  <si>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</si>
  <si>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</si>
  <si>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</si>
  <si>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</si>
  <si>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</si>
  <si>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</si>
  <si>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</si>
  <si>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</si>
  <si>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</si>
  <si>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</si>
  <si>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</si>
  <si>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</si>
  <si>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</si>
  <si>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</si>
  <si>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</si>
  <si>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</si>
  <si>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</si>
  <si>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</si>
  <si>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</si>
  <si>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</si>
  <si>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</si>
  <si>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</si>
  <si>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</si>
  <si>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</si>
  <si>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</si>
  <si>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</si>
  <si>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</si>
  <si>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</si>
  <si>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</si>
  <si>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</si>
  <si>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</si>
  <si>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</si>
  <si>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</si>
  <si>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</si>
  <si>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</si>
  <si>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</si>
  <si>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</si>
  <si>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</si>
  <si>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</si>
  <si>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</si>
  <si>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</si>
  <si>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</si>
  <si>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</si>
  <si>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</si>
  <si>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</si>
  <si>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</si>
  <si>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</si>
  <si>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</si>
  <si>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</si>
  <si>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</si>
  <si>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</si>
  <si>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</si>
  <si>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</si>
  <si>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</si>
  <si>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</si>
  <si>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</si>
  <si>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</si>
  <si>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</si>
  <si>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</si>
  <si>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</si>
  <si>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</si>
  <si>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</si>
  <si>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</si>
  <si>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</si>
  <si>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</si>
  <si>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</si>
  <si>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</si>
  <si>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</si>
  <si>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</si>
  <si>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</si>
  <si>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</si>
  <si>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</si>
  <si>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</si>
  <si>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</si>
  <si>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</si>
  <si>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</si>
  <si>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</si>
  <si>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</si>
  <si>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</si>
  <si>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</si>
  <si>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</si>
  <si>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</si>
  <si>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</si>
  <si>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</si>
  <si>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</si>
  <si>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</si>
  <si>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</si>
  <si>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</si>
  <si>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</si>
  <si>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</si>
  <si>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</si>
  <si>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</si>
  <si>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</si>
  <si>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</si>
  <si>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</si>
  <si>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</si>
  <si>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</si>
  <si>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</si>
  <si>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</si>
  <si>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</si>
  <si>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</si>
  <si>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</si>
  <si>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</si>
  <si>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</si>
  <si>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</si>
  <si>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</si>
  <si>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</si>
  <si>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</si>
  <si>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</si>
  <si>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</si>
  <si>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</si>
  <si>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</si>
  <si>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</si>
  <si>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</si>
  <si>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</si>
  <si>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</si>
  <si>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</si>
  <si>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</si>
  <si>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</si>
  <si>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</si>
  <si>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</si>
  <si>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</si>
  <si>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</si>
  <si>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</si>
  <si>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</si>
  <si>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</si>
  <si>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</si>
  <si>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</si>
  <si>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</si>
  <si>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</si>
  <si>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</si>
  <si>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</si>
  <si>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</si>
  <si>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</si>
  <si>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</si>
  <si>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</si>
  <si>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</si>
  <si>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</si>
  <si>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</si>
  <si>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</si>
  <si>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</si>
  <si>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</si>
  <si>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</si>
  <si>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</si>
  <si>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</si>
  <si>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</si>
  <si>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</si>
  <si>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</si>
  <si>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</si>
  <si>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</si>
  <si>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</si>
  <si>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</si>
  <si>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</si>
  <si>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</si>
  <si>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</si>
  <si>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</si>
  <si>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</si>
  <si>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</si>
  <si>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</si>
  <si>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</si>
  <si>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</si>
  <si>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</si>
  <si>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</si>
  <si>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</si>
  <si>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</si>
  <si>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</si>
  <si>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</si>
  <si>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</si>
  <si>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</si>
  <si>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</si>
  <si>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</si>
  <si>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</si>
  <si>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</si>
  <si>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</si>
  <si>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</si>
  <si>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</si>
  <si>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</si>
  <si>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</si>
  <si>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</si>
  <si>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</si>
  <si>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</si>
  <si>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</si>
  <si>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</si>
  <si>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</si>
  <si>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</si>
  <si>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</si>
  <si>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</si>
  <si>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</si>
  <si>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</si>
  <si>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</si>
  <si>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</si>
  <si>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</si>
  <si>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</si>
  <si>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</si>
  <si>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</si>
  <si>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</si>
  <si>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</si>
  <si>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</si>
  <si>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</si>
  <si>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</si>
  <si>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</si>
  <si>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</si>
  <si>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</si>
  <si>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</si>
  <si>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</si>
  <si>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</si>
  <si>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</si>
  <si>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</si>
  <si>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</si>
  <si>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</si>
  <si>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</si>
  <si>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</si>
  <si>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</si>
  <si>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</si>
  <si>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</si>
  <si>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</si>
  <si>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</si>
  <si>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</si>
  <si>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</si>
  <si>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</si>
  <si>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</si>
  <si>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</si>
  <si>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</si>
  <si>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</si>
  <si>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</si>
  <si>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</si>
  <si>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</si>
  <si>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</si>
  <si>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</si>
  <si>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</si>
  <si>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</si>
  <si>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</si>
  <si>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</si>
  <si>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</si>
  <si>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</si>
  <si>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</si>
  <si>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</si>
  <si>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</si>
  <si>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</si>
  <si>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</si>
  <si>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</si>
  <si>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</si>
  <si>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</si>
  <si>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</si>
  <si>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</si>
  <si>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</si>
  <si>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</si>
  <si>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</si>
  <si>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</si>
  <si>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</si>
  <si>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</si>
  <si>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</si>
  <si>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</si>
  <si>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</si>
  <si>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</si>
  <si>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</si>
  <si>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</si>
  <si>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</si>
  <si>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</si>
  <si>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</si>
  <si>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</si>
  <si>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</si>
  <si>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</si>
  <si>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</si>
  <si>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</si>
  <si>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</si>
  <si>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</si>
  <si>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</si>
  <si>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</si>
  <si>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</si>
  <si>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</si>
  <si>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</si>
  <si>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</si>
  <si>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</si>
  <si>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</si>
  <si>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</si>
  <si>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</si>
  <si>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</si>
  <si>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</si>
  <si>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</si>
  <si>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</si>
  <si>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</si>
  <si>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</si>
  <si>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</si>
  <si>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</si>
  <si>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</si>
  <si>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</si>
  <si>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</si>
  <si>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</si>
  <si>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</si>
  <si>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</si>
  <si>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</si>
  <si>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</si>
  <si>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</si>
  <si>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</si>
  <si>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</si>
  <si>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</si>
  <si>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</si>
  <si>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</si>
  <si>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</si>
  <si>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</si>
  <si>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</si>
  <si>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</si>
  <si>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</si>
  <si>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</si>
  <si>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</si>
  <si>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</si>
  <si>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</si>
  <si>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</si>
  <si>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</si>
  <si>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</si>
  <si>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</si>
  <si>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</si>
  <si>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</si>
  <si>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</si>
  <si>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</si>
  <si>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</si>
  <si>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</si>
  <si>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</si>
  <si>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</si>
  <si>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</si>
  <si>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</si>
  <si>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</si>
  <si>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</si>
  <si>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</si>
  <si>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</si>
  <si>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</si>
  <si>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</si>
  <si>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</si>
  <si>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</si>
  <si>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</si>
  <si>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</si>
  <si>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</si>
  <si>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</si>
  <si>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</si>
  <si>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</si>
  <si>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</si>
  <si>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</si>
  <si>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</si>
  <si>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</si>
  <si>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</si>
  <si>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</si>
  <si>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</si>
  <si>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</si>
  <si>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</si>
  <si>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</si>
  <si>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</si>
  <si>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</si>
  <si>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</si>
  <si>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</si>
  <si>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</si>
  <si>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</si>
  <si>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</si>
  <si>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</si>
  <si>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</si>
  <si>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</si>
  <si>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</si>
  <si>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</si>
  <si>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</si>
  <si>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</si>
  <si>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</si>
  <si>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</si>
  <si>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</si>
  <si>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</si>
  <si>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</si>
  <si>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</si>
  <si>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</si>
  <si>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</si>
  <si>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</si>
  <si>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</si>
  <si>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</si>
  <si>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</si>
  <si>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</si>
  <si>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</si>
  <si>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</si>
  <si>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</si>
  <si>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</si>
  <si>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</si>
  <si>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</si>
  <si>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</si>
  <si>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</si>
  <si>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</si>
  <si>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</si>
  <si>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</si>
  <si>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</si>
  <si>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</si>
  <si>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</si>
  <si>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</si>
  <si>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</si>
  <si>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</si>
  <si>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</si>
  <si>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</si>
  <si>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</si>
  <si>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</si>
  <si>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</si>
  <si>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</si>
  <si>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</si>
  <si>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</si>
  <si>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</si>
  <si>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</si>
  <si>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</si>
  <si>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</si>
  <si>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</si>
  <si>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</si>
  <si>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</si>
  <si>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</si>
  <si>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</si>
  <si>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</si>
  <si>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</si>
  <si>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</si>
  <si>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</si>
  <si>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</si>
  <si>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</si>
  <si>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</si>
  <si>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</si>
  <si>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</si>
  <si>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</si>
  <si>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</si>
  <si>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</si>
  <si>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</si>
  <si>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</si>
  <si>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</si>
  <si>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</si>
  <si>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</si>
  <si>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</si>
  <si>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</si>
  <si>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</si>
  <si>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</si>
  <si>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</si>
  <si>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</si>
  <si>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</si>
  <si>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</si>
  <si>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</si>
  <si>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</si>
  <si>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</si>
  <si>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</si>
  <si>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</si>
  <si>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</si>
  <si>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</si>
  <si>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</si>
  <si>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</si>
  <si>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</si>
  <si>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</si>
  <si>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</si>
  <si>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</si>
  <si>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</si>
  <si>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</si>
  <si>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</si>
  <si>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</si>
  <si>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</si>
  <si>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</si>
  <si>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</si>
  <si>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</si>
  <si>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</si>
  <si>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</si>
  <si>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</si>
  <si>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</si>
  <si>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</si>
  <si>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</si>
  <si>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</si>
  <si>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</si>
  <si>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</si>
  <si>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</si>
  <si>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</si>
  <si>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</si>
  <si>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</si>
  <si>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</si>
  <si>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</si>
  <si>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</si>
  <si>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</si>
  <si>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</si>
  <si>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</si>
  <si>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</si>
  <si>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</si>
  <si>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</si>
  <si>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</si>
  <si>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</si>
  <si>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</si>
  <si>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</si>
  <si>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</si>
  <si>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</si>
  <si>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</si>
  <si>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</si>
  <si>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</si>
  <si>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</si>
  <si>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</si>
  <si>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</si>
  <si>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</si>
  <si>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</si>
  <si>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</si>
  <si>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</si>
  <si>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</si>
  <si>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</si>
  <si>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</si>
  <si>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</si>
  <si>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</si>
  <si>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</si>
  <si>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</si>
  <si>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</si>
  <si>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</si>
  <si>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</si>
  <si>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</si>
  <si>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</si>
  <si>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</si>
  <si>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</si>
  <si>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</si>
  <si>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</si>
  <si>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</si>
  <si>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</si>
  <si>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</si>
  <si>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</si>
  <si>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</si>
  <si>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</si>
  <si>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</si>
  <si>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</si>
  <si>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</si>
  <si>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</si>
  <si>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</si>
  <si>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</si>
  <si>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</si>
  <si>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</si>
  <si>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</si>
  <si>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</si>
  <si>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</si>
  <si>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</si>
  <si>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</si>
  <si>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</si>
  <si>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</si>
  <si>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</si>
  <si>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</si>
  <si>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</si>
  <si>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</si>
  <si>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</si>
  <si>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</si>
  <si>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</si>
  <si>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</si>
  <si>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</si>
  <si>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</si>
  <si>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</si>
  <si>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</si>
  <si>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</si>
  <si>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</si>
  <si>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</si>
  <si>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</si>
  <si>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</si>
  <si>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</si>
  <si>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</si>
  <si>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</si>
  <si>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</si>
  <si>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</si>
  <si>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</si>
  <si>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</si>
  <si>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</si>
  <si>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</si>
  <si>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</si>
  <si>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</si>
  <si>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</si>
  <si>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</si>
  <si>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</si>
  <si>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</si>
  <si>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</si>
  <si>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</si>
  <si>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</si>
  <si>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</si>
  <si>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</si>
  <si>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</si>
  <si>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</si>
  <si>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</si>
  <si>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</si>
  <si>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</si>
  <si>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</si>
  <si>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</si>
  <si>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</si>
  <si>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</si>
  <si>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</si>
  <si>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</si>
  <si>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</si>
  <si>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</si>
  <si>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</si>
  <si>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</si>
  <si>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</si>
  <si>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</si>
  <si>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</si>
  <si>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</si>
  <si>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</si>
  <si>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</si>
  <si>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</si>
  <si>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</si>
  <si>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</si>
  <si>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</si>
  <si>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</si>
  <si>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</si>
  <si>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</si>
  <si>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</si>
  <si>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</si>
  <si>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</si>
  <si>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</si>
  <si>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</si>
  <si>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</si>
  <si>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</si>
  <si>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</si>
  <si>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</si>
  <si>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</si>
  <si>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</si>
  <si>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</si>
  <si>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</si>
  <si>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</si>
  <si>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</si>
  <si>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</si>
  <si>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</si>
  <si>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</si>
  <si>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</si>
  <si>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</si>
  <si>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</si>
  <si>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</si>
  <si>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</si>
  <si>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</si>
  <si>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</si>
  <si>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</si>
  <si>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</si>
  <si>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</si>
  <si>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</si>
  <si>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</si>
  <si>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</si>
  <si>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</si>
  <si>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</si>
  <si>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</si>
  <si>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</si>
  <si>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</si>
  <si>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</si>
  <si>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</si>
  <si>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</si>
  <si>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</si>
  <si>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</si>
  <si>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</si>
  <si>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</si>
  <si>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</si>
  <si>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</si>
  <si>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</si>
  <si>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</si>
  <si>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</si>
  <si>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</si>
  <si>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</si>
  <si>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</si>
  <si>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</si>
  <si>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</si>
  <si>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</si>
  <si>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</si>
  <si>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</si>
  <si>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</si>
  <si>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</si>
  <si>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</si>
  <si>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</si>
  <si>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</si>
  <si>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</si>
  <si>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</si>
  <si>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</si>
  <si>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</si>
  <si>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</si>
  <si>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</si>
  <si>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</si>
  <si>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</si>
  <si>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</si>
  <si>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</si>
  <si>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</si>
  <si>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</si>
  <si>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</si>
  <si>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</si>
  <si>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</si>
  <si>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</si>
  <si>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</si>
  <si>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</si>
  <si>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</si>
  <si>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</si>
  <si>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</si>
  <si>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</si>
  <si>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</si>
  <si>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</si>
  <si>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</si>
  <si>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</si>
  <si>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</si>
  <si>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</si>
  <si>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</si>
  <si>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</si>
  <si>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</si>
  <si>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</si>
  <si>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</si>
  <si>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</si>
  <si>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</si>
  <si>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</si>
  <si>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</si>
  <si>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</si>
  <si>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</si>
  <si>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</si>
  <si>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</si>
  <si>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</si>
  <si>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</si>
  <si>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</si>
  <si>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</si>
  <si>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</si>
  <si>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</si>
  <si>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</si>
  <si>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</si>
  <si>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</si>
  <si>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</si>
  <si>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</si>
  <si>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</si>
  <si>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</si>
  <si>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</si>
  <si>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</si>
  <si>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</si>
  <si>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</si>
  <si>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</si>
  <si>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</si>
  <si>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</si>
  <si>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</si>
  <si>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</si>
  <si>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</si>
  <si>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</si>
  <si>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</si>
  <si>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</si>
  <si>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</si>
  <si>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</si>
  <si>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</si>
  <si>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</si>
  <si>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</si>
  <si>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</si>
  <si>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</si>
  <si>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</si>
  <si>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</si>
  <si>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</si>
  <si>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</si>
  <si>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</si>
  <si>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</si>
  <si>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</si>
  <si>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</si>
  <si>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</si>
  <si>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</si>
  <si>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</si>
  <si>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</si>
  <si>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</si>
  <si>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</si>
  <si>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</si>
  <si>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</si>
  <si>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</si>
  <si>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</si>
  <si>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</si>
  <si>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</si>
  <si>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</si>
  <si>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</si>
  <si>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</si>
  <si>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</si>
  <si>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</si>
  <si>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</si>
  <si>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</si>
  <si>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</si>
  <si>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</si>
  <si>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</si>
  <si>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</si>
  <si>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</si>
  <si>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</si>
  <si>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</si>
  <si>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</si>
  <si>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</si>
  <si>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</si>
  <si>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</si>
  <si>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</si>
  <si>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</si>
  <si>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</si>
  <si>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</si>
  <si>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</si>
  <si>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</si>
  <si>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</si>
  <si>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</si>
  <si>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</si>
  <si>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</si>
  <si>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</si>
  <si>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</si>
  <si>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</si>
  <si>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</si>
  <si>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</si>
  <si>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</si>
  <si>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</si>
  <si>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</si>
  <si>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</si>
  <si>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</si>
  <si>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</si>
  <si>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</si>
  <si>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</si>
  <si>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</si>
  <si>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</si>
  <si>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</si>
  <si>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</si>
  <si>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</si>
  <si>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</si>
  <si>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</si>
  <si>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</si>
  <si>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</si>
  <si>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</si>
  <si>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</si>
  <si>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</si>
  <si>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</si>
  <si>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</si>
  <si>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</si>
  <si>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</si>
  <si>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</si>
  <si>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</si>
  <si>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</si>
  <si>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</si>
  <si>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</si>
  <si>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</si>
  <si>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</si>
  <si>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</si>
  <si>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</si>
  <si>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</si>
  <si>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</si>
  <si>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</si>
  <si>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</si>
  <si>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</si>
  <si>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</si>
  <si>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</si>
  <si>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</si>
  <si>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</si>
  <si>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</si>
  <si>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</si>
  <si>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</si>
  <si>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</si>
  <si>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</si>
  <si>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</si>
  <si>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</si>
  <si>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</si>
  <si>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</si>
  <si>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</si>
  <si>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</si>
  <si>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</si>
  <si>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</si>
  <si>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</si>
  <si>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</si>
  <si>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</si>
  <si>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</si>
  <si>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</si>
  <si>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</si>
  <si>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</si>
  <si>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</si>
  <si>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</si>
  <si>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</si>
  <si>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</si>
  <si>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</si>
  <si>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</si>
  <si>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</si>
  <si>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</si>
  <si>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</si>
  <si>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</si>
  <si>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</si>
  <si>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</si>
  <si>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</si>
  <si>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</si>
  <si>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</si>
  <si>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</si>
  <si>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</si>
  <si>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</si>
  <si>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</si>
  <si>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</si>
  <si>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</si>
  <si>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</si>
  <si>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</si>
  <si>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</si>
  <si>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</si>
  <si>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</si>
  <si>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</si>
  <si>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</si>
  <si>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</si>
  <si>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</si>
  <si>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</si>
  <si>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</si>
  <si>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</si>
  <si>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</si>
  <si>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</si>
  <si>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</si>
  <si>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</si>
  <si>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</si>
  <si>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</si>
  <si>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</si>
  <si>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</si>
  <si>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</si>
  <si>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</si>
  <si>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</si>
  <si>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</si>
  <si>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</si>
  <si>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</si>
  <si>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</si>
  <si>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</si>
  <si>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</si>
  <si>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</si>
  <si>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</si>
  <si>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</si>
  <si>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</si>
  <si>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</si>
  <si>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</si>
  <si>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</si>
  <si>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</si>
  <si>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</si>
  <si>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</si>
  <si>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</si>
  <si>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</si>
  <si>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</si>
  <si>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</si>
  <si>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</si>
  <si>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</si>
  <si>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</si>
  <si>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</si>
  <si>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</si>
  <si>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</si>
  <si>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</si>
  <si>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</si>
  <si>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</si>
  <si>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</si>
  <si>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</si>
  <si>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</si>
  <si>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</si>
  <si>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</si>
  <si>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</si>
  <si>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</si>
  <si>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</si>
  <si>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</si>
  <si>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</si>
  <si>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</si>
  <si>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</si>
  <si>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</si>
  <si>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</si>
  <si>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</si>
  <si>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</si>
  <si>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</si>
  <si>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</si>
  <si>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</si>
  <si>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</si>
  <si>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</si>
  <si>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</si>
  <si>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</si>
  <si>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</si>
  <si>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</si>
  <si>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</si>
  <si>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</si>
  <si>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</si>
  <si>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</si>
  <si>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</si>
  <si>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</si>
  <si>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</si>
  <si>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</si>
  <si>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</si>
  <si>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</si>
  <si>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</si>
  <si>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</si>
  <si>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</si>
  <si>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</si>
  <si>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</si>
  <si>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</si>
  <si>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</si>
  <si>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</si>
  <si>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</si>
  <si>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</si>
  <si>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</si>
  <si>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</si>
  <si>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</si>
  <si>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</si>
  <si>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</si>
  <si>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</si>
  <si>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</si>
  <si>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</si>
  <si>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</si>
  <si>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</si>
  <si>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</si>
  <si>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</si>
  <si>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</si>
  <si>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</si>
  <si>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</si>
  <si>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</si>
  <si>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</si>
  <si>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</si>
  <si>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</si>
  <si>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</si>
  <si>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</si>
  <si>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</si>
  <si>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</si>
  <si>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</si>
  <si>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</si>
  <si>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</si>
  <si>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</si>
  <si>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</si>
  <si>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</si>
  <si>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</si>
  <si>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</si>
  <si>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</si>
  <si>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</si>
  <si>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</si>
  <si>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</si>
  <si>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</si>
  <si>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</si>
  <si>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</si>
  <si>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</si>
  <si>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</si>
  <si>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</si>
  <si>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</si>
  <si>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</si>
  <si>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</si>
  <si>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</si>
  <si>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</si>
  <si>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</si>
  <si>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</si>
  <si>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</si>
  <si>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</si>
  <si>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</si>
  <si>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</si>
  <si>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</si>
  <si>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</si>
  <si>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</si>
  <si>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</si>
  <si>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</si>
  <si>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</si>
  <si>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</si>
  <si>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</si>
  <si>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</si>
  <si>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</si>
  <si>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</si>
  <si>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</si>
  <si>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</si>
  <si>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</si>
  <si>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</si>
  <si>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</si>
  <si>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</si>
  <si>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</si>
  <si>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</si>
  <si>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</si>
  <si>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</si>
  <si>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</si>
  <si>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</si>
  <si>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</si>
  <si>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</si>
  <si>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</si>
  <si>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</si>
  <si>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</si>
  <si>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</si>
  <si>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</si>
  <si>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</si>
  <si>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</si>
  <si>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</si>
  <si>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</si>
  <si>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</si>
  <si>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</si>
  <si>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</si>
  <si>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</si>
  <si>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</si>
  <si>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</si>
  <si>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</si>
  <si>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</si>
  <si>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</si>
  <si>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</si>
  <si>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</si>
  <si>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</si>
  <si>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</si>
  <si>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</si>
  <si>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</si>
  <si>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</si>
  <si>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</si>
  <si>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</si>
  <si>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</si>
  <si>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</si>
  <si>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</si>
  <si>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</si>
  <si>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</si>
  <si>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</si>
  <si>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</si>
  <si>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</si>
  <si>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</si>
  <si>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</si>
  <si>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</si>
  <si>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</si>
  <si>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</si>
  <si>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</si>
  <si>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</si>
  <si>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</si>
  <si>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</si>
  <si>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</si>
  <si>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</si>
  <si>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</si>
  <si>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</si>
  <si>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</si>
  <si>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</si>
  <si>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</si>
  <si>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</si>
  <si>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</si>
  <si>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</si>
  <si>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</si>
  <si>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</si>
  <si>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</si>
  <si>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</si>
  <si>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</si>
  <si>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</si>
  <si>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</si>
  <si>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</si>
  <si>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</si>
  <si>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</si>
  <si>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</si>
  <si>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</si>
  <si>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</si>
  <si>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</si>
  <si>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</si>
  <si>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</si>
  <si>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</si>
  <si>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</si>
  <si>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</si>
  <si>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</si>
  <si>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</si>
  <si>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</si>
  <si>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</si>
  <si>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</si>
  <si>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</si>
  <si>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</si>
  <si>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</si>
  <si>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</si>
  <si>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</si>
  <si>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</si>
  <si>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</si>
  <si>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</si>
  <si>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</si>
  <si>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</si>
  <si>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</si>
  <si>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</si>
  <si>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</si>
  <si>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</si>
  <si>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</si>
  <si>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</si>
  <si>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</si>
  <si>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</si>
  <si>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</si>
  <si>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</si>
  <si>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</si>
  <si>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</si>
  <si>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</si>
  <si>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</si>
  <si>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</si>
  <si>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</si>
  <si>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</si>
  <si>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</si>
  <si>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</si>
  <si>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</si>
  <si>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</si>
  <si>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</si>
  <si>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</si>
  <si>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</si>
  <si>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</si>
  <si>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</si>
  <si>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</si>
  <si>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</si>
  <si>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</si>
  <si>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</si>
  <si>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</si>
  <si>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</si>
  <si>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</si>
  <si>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</si>
  <si>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</si>
  <si>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</si>
  <si>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</si>
  <si>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</si>
  <si>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</si>
  <si>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</si>
  <si>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</si>
  <si>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</si>
  <si>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</si>
  <si>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</si>
  <si>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</si>
  <si>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</si>
  <si>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</si>
  <si>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</si>
  <si>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</si>
  <si>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</si>
  <si>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</si>
  <si>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</si>
  <si>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</si>
  <si>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</si>
  <si>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</si>
  <si>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</si>
  <si>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</si>
  <si>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</si>
  <si>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</si>
  <si>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</si>
  <si>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</si>
  <si>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</si>
  <si>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</si>
  <si>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</si>
  <si>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</si>
  <si>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</si>
  <si>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</si>
  <si>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</si>
  <si>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</si>
  <si>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</si>
  <si>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</si>
  <si>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</si>
  <si>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</si>
  <si>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</si>
  <si>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</si>
  <si>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</si>
  <si>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</si>
  <si>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</si>
  <si>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</si>
  <si>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</si>
  <si>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</si>
  <si>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</si>
  <si>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</si>
  <si>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</si>
  <si>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</si>
  <si>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</si>
  <si>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</si>
  <si>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</si>
  <si>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</si>
  <si>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</si>
  <si>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</si>
  <si>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</si>
  <si>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</si>
  <si>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</si>
  <si>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</si>
  <si>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</si>
  <si>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</si>
  <si>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</si>
  <si>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</si>
  <si>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</si>
  <si>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</si>
  <si>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</si>
  <si>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</si>
  <si>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</si>
  <si>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</si>
  <si>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</si>
  <si>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</si>
  <si>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</si>
  <si>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</si>
  <si>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</si>
  <si>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</si>
  <si>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</si>
  <si>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</si>
  <si>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</si>
  <si>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</si>
  <si>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</si>
  <si>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</si>
  <si>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</si>
  <si>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</si>
  <si>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</si>
  <si>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</si>
  <si>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</si>
  <si>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</si>
  <si>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</si>
  <si>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</si>
  <si>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</si>
  <si>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</si>
  <si>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</si>
  <si>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</si>
  <si>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</si>
  <si>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</si>
  <si>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</si>
  <si>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</si>
  <si>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</si>
  <si>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</si>
  <si>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</si>
  <si>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</si>
  <si>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</si>
  <si>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</si>
  <si>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</si>
  <si>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</si>
  <si>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</si>
  <si>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</si>
  <si>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</si>
  <si>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</si>
  <si>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</si>
  <si>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</si>
  <si>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</si>
  <si>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</si>
  <si>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</si>
  <si>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</si>
  <si>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</si>
  <si>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</si>
  <si>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</si>
  <si>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</si>
  <si>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</si>
  <si>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</si>
  <si>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</si>
  <si>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</si>
  <si>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</si>
  <si>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</si>
  <si>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</si>
  <si>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</si>
  <si>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</si>
  <si>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</si>
  <si>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</si>
  <si>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</si>
  <si>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</si>
  <si>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</si>
  <si>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</si>
  <si>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</si>
  <si>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</si>
  <si>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</si>
  <si>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</si>
  <si>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</si>
  <si>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</si>
  <si>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</si>
  <si>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</si>
  <si>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</si>
  <si>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</si>
  <si>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</si>
  <si>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</si>
  <si>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</si>
  <si>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</si>
  <si>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</si>
  <si>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</si>
  <si>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</si>
  <si>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</si>
  <si>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</si>
  <si>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</si>
  <si>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</si>
  <si>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</si>
  <si>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</si>
  <si>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</si>
  <si>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</si>
  <si>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</si>
  <si>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</si>
  <si>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</si>
  <si>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</si>
  <si>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</si>
  <si>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</si>
  <si>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</si>
  <si>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</si>
  <si>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</si>
  <si>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</si>
  <si>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</si>
  <si>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</si>
  <si>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</si>
  <si>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</si>
  <si>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</si>
  <si>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</si>
  <si>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</si>
  <si>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</si>
  <si>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</si>
  <si>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</si>
  <si>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</si>
  <si>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</si>
  <si>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</si>
  <si>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</si>
  <si>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</si>
  <si>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</si>
  <si>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</si>
  <si>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</si>
  <si>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</si>
  <si>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</si>
  <si>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</si>
  <si>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</si>
  <si>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</si>
  <si>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</si>
  <si>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</si>
  <si>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</si>
  <si>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</si>
  <si>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</si>
  <si>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</si>
  <si>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</si>
  <si>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</si>
  <si>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</si>
  <si>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</si>
  <si>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</si>
  <si>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</si>
  <si>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</si>
  <si>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</si>
  <si>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</si>
  <si>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</si>
  <si>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</si>
  <si>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</si>
  <si>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</si>
  <si>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</si>
  <si>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</si>
  <si>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</si>
  <si>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</si>
  <si>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</si>
  <si>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</si>
  <si>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</si>
  <si>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</si>
  <si>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</si>
  <si>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</si>
  <si>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</si>
  <si>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</si>
  <si>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</si>
  <si>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</si>
  <si>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</si>
  <si>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</si>
  <si>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</si>
  <si>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</si>
  <si>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</si>
  <si>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</si>
  <si>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</si>
  <si>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</si>
  <si>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</si>
  <si>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</si>
  <si>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</si>
  <si>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</si>
  <si>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</si>
  <si>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</si>
  <si>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</si>
  <si>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</si>
  <si>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</si>
  <si>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</si>
  <si>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</si>
  <si>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</si>
  <si>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</si>
  <si>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</si>
  <si>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</si>
  <si>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</si>
  <si>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</si>
  <si>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</si>
  <si>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</si>
  <si>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</si>
  <si>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</si>
  <si>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</si>
  <si>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</si>
  <si>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</si>
  <si>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</si>
  <si>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</si>
  <si>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</si>
  <si>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</si>
  <si>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</si>
  <si>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</si>
  <si>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</si>
  <si>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</si>
  <si>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</si>
  <si>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</si>
  <si>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</si>
  <si>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</si>
  <si>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</si>
  <si>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</si>
  <si>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</si>
  <si>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</si>
  <si>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</si>
  <si>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</si>
  <si>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</si>
  <si>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</si>
  <si>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</si>
  <si>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</si>
  <si>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</si>
  <si>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</si>
  <si>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</si>
  <si>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</si>
  <si>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</si>
  <si>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</si>
  <si>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</si>
  <si>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</si>
  <si>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</si>
  <si>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</si>
  <si>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</si>
  <si>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</si>
  <si>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</si>
  <si>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</si>
  <si>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</si>
  <si>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</si>
  <si>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</si>
  <si>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</si>
  <si>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</si>
  <si>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</si>
  <si>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</si>
  <si>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</si>
  <si>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</si>
  <si>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</si>
  <si>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</si>
  <si>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</si>
  <si>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</si>
  <si>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</si>
  <si>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</si>
  <si>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</si>
  <si>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</si>
  <si>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</si>
  <si>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</si>
  <si>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</si>
  <si>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</si>
  <si>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</si>
  <si>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</si>
  <si>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</si>
  <si>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</si>
  <si>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</si>
  <si>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</si>
  <si>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</si>
  <si>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</si>
  <si>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</si>
  <si>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</si>
  <si>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</si>
  <si>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</si>
  <si>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</si>
  <si>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</si>
  <si>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</si>
  <si>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</si>
  <si>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</si>
  <si>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</si>
  <si>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</si>
  <si>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</si>
  <si>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</si>
  <si>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</si>
  <si>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</si>
  <si>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</si>
  <si>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</si>
  <si>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</si>
  <si>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</si>
  <si>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</si>
  <si>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</si>
  <si>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</si>
  <si>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</si>
  <si>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</si>
  <si>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</si>
  <si>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</si>
  <si>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</si>
  <si>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</si>
  <si>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</si>
  <si>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</si>
  <si>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</si>
  <si>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</si>
  <si>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</si>
  <si>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</si>
  <si>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</si>
  <si>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</si>
  <si>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</si>
  <si>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</si>
  <si>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</si>
  <si>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</si>
  <si>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</si>
  <si>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</si>
  <si>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</si>
  <si>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</si>
  <si>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</si>
  <si>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</si>
  <si>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</si>
  <si>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</si>
  <si>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</si>
  <si>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</si>
  <si>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</si>
  <si>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</si>
  <si>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</si>
  <si>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</si>
  <si>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</si>
  <si>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</si>
  <si>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</si>
  <si>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</si>
  <si>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</si>
  <si>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</si>
  <si>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</si>
  <si>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</si>
  <si>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</si>
  <si>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</si>
  <si>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</si>
  <si>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</si>
  <si>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</si>
  <si>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</si>
  <si>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</si>
  <si>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</si>
  <si>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</si>
  <si>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</si>
  <si>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</si>
  <si>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</si>
  <si>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</si>
  <si>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</si>
  <si>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</si>
  <si>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</si>
  <si>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</si>
  <si>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</si>
  <si>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</si>
  <si>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</si>
  <si>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</si>
  <si>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</si>
  <si>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</si>
  <si>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</si>
  <si>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</si>
  <si>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</si>
  <si>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</si>
  <si>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</si>
  <si>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</si>
  <si>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</si>
  <si>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</si>
  <si>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</si>
  <si>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</si>
  <si>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</si>
  <si>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</si>
  <si>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</si>
  <si>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</si>
  <si>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</si>
  <si>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</si>
  <si>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</si>
  <si>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</si>
  <si>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</si>
  <si>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</si>
  <si>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</si>
  <si>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</si>
  <si>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</si>
  <si>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</si>
  <si>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</si>
  <si>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</si>
  <si>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</si>
  <si>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</si>
  <si>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</si>
  <si>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</si>
  <si>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</si>
  <si>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</si>
  <si>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</si>
  <si>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</si>
  <si>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</si>
  <si>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</si>
  <si>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</si>
  <si>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</si>
  <si>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</si>
  <si>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</si>
  <si>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</si>
  <si>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</si>
  <si>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</si>
  <si>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</si>
  <si>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</si>
  <si>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</si>
  <si>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</si>
  <si>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</si>
  <si>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</si>
  <si>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</si>
  <si>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</si>
  <si>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</si>
  <si>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</si>
  <si>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</si>
  <si>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</si>
  <si>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</si>
  <si>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</si>
  <si>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</si>
  <si>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</si>
  <si>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</si>
  <si>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</si>
  <si>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</si>
  <si>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</si>
  <si>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</si>
  <si>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</si>
  <si>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</si>
  <si>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</si>
  <si>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</si>
  <si>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</si>
  <si>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</si>
  <si>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</si>
  <si>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</si>
  <si>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</si>
  <si>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</si>
  <si>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</si>
  <si>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</si>
  <si>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</si>
  <si>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</si>
  <si>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</si>
  <si>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</si>
  <si>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</si>
  <si>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</si>
  <si>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</si>
  <si>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</si>
  <si>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</si>
  <si>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</si>
  <si>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</si>
  <si>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</si>
  <si>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</si>
  <si>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</si>
  <si>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</si>
  <si>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</si>
  <si>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</si>
  <si>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</si>
  <si>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</si>
  <si>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</si>
  <si>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</si>
  <si>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</si>
  <si>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</si>
  <si>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</si>
  <si>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</si>
  <si>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</si>
  <si>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</si>
  <si>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</si>
  <si>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</si>
  <si>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</si>
  <si>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</si>
  <si>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</si>
  <si>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</si>
  <si>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</si>
  <si>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</si>
  <si>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</si>
  <si>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</si>
  <si>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</si>
  <si>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</si>
  <si>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</si>
  <si>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</si>
  <si>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</si>
  <si>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</si>
  <si>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</si>
  <si>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</si>
  <si>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</si>
  <si>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</si>
  <si>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</si>
  <si>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</si>
  <si>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</si>
  <si>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</si>
  <si>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</si>
  <si>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</si>
  <si>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</si>
  <si>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</si>
  <si>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</si>
  <si>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</si>
  <si>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</si>
  <si>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</si>
  <si>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</si>
  <si>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</si>
  <si>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</si>
  <si>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</si>
  <si>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</si>
  <si>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</si>
  <si>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</si>
  <si>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</si>
  <si>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</si>
  <si>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</si>
  <si>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</si>
  <si>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</si>
  <si>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</si>
  <si>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</si>
  <si>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</si>
  <si>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</si>
  <si>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</si>
  <si>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</si>
  <si>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</si>
  <si>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</si>
  <si>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</si>
  <si>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</si>
  <si>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</si>
  <si>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</si>
  <si>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</si>
  <si>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</si>
  <si>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</si>
  <si>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</si>
  <si>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</si>
  <si>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</si>
  <si>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</si>
  <si>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</si>
  <si>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</si>
  <si>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</si>
  <si>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</si>
  <si>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</si>
  <si>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</si>
  <si>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</si>
  <si>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</si>
  <si>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</si>
  <si>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</si>
  <si>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</si>
  <si>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</si>
  <si>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</si>
  <si>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</si>
  <si>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</si>
  <si>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</si>
  <si>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</si>
  <si>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</si>
  <si>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</si>
  <si>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</si>
  <si>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</si>
  <si>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</si>
  <si>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</si>
  <si>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</si>
  <si>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</si>
  <si>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</si>
  <si>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</si>
  <si>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</si>
  <si>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</si>
  <si>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</si>
  <si>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</si>
  <si>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</si>
  <si>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</si>
  <si>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</si>
  <si>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</si>
  <si>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</si>
  <si>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</si>
  <si>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</si>
  <si>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</si>
  <si>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</si>
  <si>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</si>
  <si>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</si>
  <si>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</si>
  <si>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</si>
  <si>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</si>
  <si>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</si>
  <si>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</si>
  <si>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</si>
  <si>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</si>
  <si>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</si>
  <si>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</si>
  <si>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</si>
  <si>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</si>
  <si>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</si>
  <si>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</si>
  <si>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</si>
  <si>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</si>
  <si>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</si>
  <si>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</si>
  <si>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</si>
  <si>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</si>
  <si>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</si>
  <si>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</si>
  <si>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</si>
  <si>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</si>
  <si>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</si>
  <si>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</si>
  <si>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</si>
  <si>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</si>
  <si>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</si>
  <si>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</si>
  <si>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</si>
  <si>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</si>
  <si>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</si>
  <si>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</si>
  <si>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</si>
  <si>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</si>
  <si>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</si>
  <si>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</si>
  <si>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</si>
  <si>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</si>
  <si>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</si>
  <si>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</si>
  <si>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</si>
  <si>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</si>
  <si>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</si>
  <si>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</si>
  <si>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</si>
  <si>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</si>
  <si>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</si>
  <si>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</si>
  <si>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</si>
  <si>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</si>
  <si>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</si>
  <si>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</si>
  <si>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</si>
  <si>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</si>
  <si>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</si>
  <si>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</si>
  <si>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</si>
  <si>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</si>
  <si>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</si>
  <si>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</si>
  <si>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</si>
  <si>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</si>
  <si>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</si>
  <si>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</si>
  <si>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</si>
  <si>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</si>
  <si>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</si>
  <si>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</si>
  <si>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</si>
  <si>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</si>
  <si>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</si>
  <si>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</si>
  <si>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</si>
  <si>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</si>
  <si>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</si>
  <si>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</si>
  <si>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</si>
  <si>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</si>
  <si>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</si>
  <si>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</si>
  <si>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</si>
  <si>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</si>
  <si>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</si>
  <si>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</si>
  <si>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</si>
  <si>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</si>
  <si>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</si>
  <si>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</si>
  <si>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</si>
  <si>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</si>
  <si>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</si>
  <si>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</si>
  <si>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</si>
  <si>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</si>
  <si>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</si>
  <si>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</si>
  <si>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</si>
  <si>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</si>
  <si>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</si>
  <si>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</si>
  <si>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</si>
  <si>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</si>
  <si>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</si>
  <si>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</si>
  <si>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</si>
  <si>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</si>
  <si>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</si>
  <si>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</si>
  <si>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</si>
  <si>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</si>
  <si>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</si>
  <si>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</si>
  <si>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</si>
  <si>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</si>
  <si>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</si>
  <si>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</si>
  <si>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</si>
  <si>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</si>
  <si>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</si>
  <si>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</si>
  <si>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</si>
  <si>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</si>
  <si>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</si>
  <si>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</si>
  <si>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</si>
  <si>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</si>
  <si>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</si>
  <si>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</si>
  <si>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</si>
  <si>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</si>
  <si>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</si>
  <si>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</si>
  <si>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</si>
  <si>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</si>
  <si>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</si>
  <si>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</si>
  <si>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</si>
  <si>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</si>
  <si>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</si>
  <si>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</si>
  <si>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</si>
  <si>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</si>
  <si>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</si>
  <si>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</si>
  <si>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</si>
  <si>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</si>
  <si>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</si>
  <si>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</si>
  <si>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</si>
  <si>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</si>
  <si>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</si>
  <si>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</si>
  <si>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</si>
  <si>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</si>
  <si>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</si>
  <si>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</si>
  <si>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</si>
  <si>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</si>
  <si>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</si>
  <si>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</si>
  <si>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</si>
  <si>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</si>
  <si>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</si>
  <si>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</si>
  <si>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</si>
  <si>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</si>
  <si>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</si>
  <si>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</si>
  <si>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</si>
  <si>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</si>
  <si>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</si>
  <si>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</si>
  <si>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</si>
  <si>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</si>
  <si>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</si>
  <si>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</si>
  <si>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</si>
  <si>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</si>
  <si>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</si>
  <si>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</si>
  <si>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</si>
  <si>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</si>
  <si>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</si>
  <si>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</si>
  <si>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</si>
  <si>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</si>
  <si>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</si>
  <si>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</si>
  <si>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</si>
  <si>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</si>
  <si>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</si>
  <si>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</si>
  <si>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</si>
  <si>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</si>
  <si>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</si>
  <si>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</si>
  <si>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</si>
  <si>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</si>
  <si>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</si>
  <si>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</si>
  <si>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</si>
  <si>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</si>
  <si>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</si>
  <si>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</si>
  <si>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</si>
  <si>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</si>
  <si>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</si>
  <si>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</si>
  <si>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</si>
  <si>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</si>
  <si>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</si>
  <si>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</si>
  <si>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</si>
  <si>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</si>
  <si>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</si>
  <si>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</si>
  <si>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</si>
  <si>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</si>
  <si>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</si>
  <si>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</si>
  <si>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</si>
  <si>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</si>
  <si>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</si>
  <si>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</si>
  <si>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</si>
  <si>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</si>
  <si>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</si>
  <si>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</si>
  <si>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</si>
  <si>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</si>
  <si>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</si>
  <si>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</si>
  <si>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</si>
  <si>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</si>
  <si>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</si>
  <si>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</si>
  <si>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</si>
  <si>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</si>
  <si>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</si>
  <si>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</si>
  <si>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</si>
  <si>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</si>
  <si>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</si>
  <si>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</si>
  <si>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</si>
  <si>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</si>
  <si>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</si>
  <si>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</si>
  <si>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</si>
  <si>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</si>
  <si>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</si>
  <si>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</si>
  <si>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</si>
  <si>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</si>
  <si>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</si>
  <si>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</si>
  <si>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</si>
  <si>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</si>
  <si>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</si>
  <si>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</si>
  <si>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</si>
  <si>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</si>
  <si>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</si>
  <si>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</si>
  <si>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</si>
  <si>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</si>
  <si>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</si>
  <si>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</si>
  <si>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</si>
  <si>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</si>
  <si>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</si>
  <si>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</si>
  <si>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</si>
  <si>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</si>
  <si>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</si>
  <si>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</si>
  <si>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</si>
  <si>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</si>
  <si>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</si>
  <si>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</si>
  <si>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</si>
  <si>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</si>
  <si>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</si>
  <si>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</si>
  <si>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</si>
  <si>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</si>
  <si>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</si>
  <si>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</si>
  <si>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</si>
  <si>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</si>
  <si>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</si>
  <si>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</si>
  <si>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</si>
  <si>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</si>
  <si>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</si>
  <si>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</si>
  <si>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</si>
  <si>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</si>
  <si>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</si>
  <si>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</si>
  <si>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</si>
  <si>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</si>
  <si>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</si>
  <si>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</si>
  <si>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</si>
  <si>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</si>
  <si>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</si>
  <si>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</si>
  <si>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</si>
  <si>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</si>
  <si>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</si>
  <si>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</si>
  <si>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</si>
  <si>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</si>
  <si>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</si>
  <si>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</si>
  <si>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</si>
  <si>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</si>
  <si>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</si>
  <si>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</si>
  <si>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</si>
  <si>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</si>
  <si>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</si>
  <si>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</si>
  <si>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</si>
  <si>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</si>
  <si>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</si>
  <si>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</si>
  <si>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</si>
  <si>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</si>
  <si>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</si>
  <si>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</si>
  <si>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</si>
  <si>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</si>
  <si>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</si>
  <si>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</si>
  <si>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</si>
  <si>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</si>
  <si>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</si>
  <si>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</si>
  <si>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</si>
  <si>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</si>
  <si>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</si>
  <si>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</si>
  <si>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</si>
  <si>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</si>
  <si>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</si>
  <si>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</si>
  <si>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</si>
  <si>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</si>
  <si>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</si>
  <si>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</si>
  <si>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</si>
  <si>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</si>
  <si>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</si>
  <si>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</si>
  <si>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</si>
  <si>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</si>
  <si>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</si>
  <si>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</si>
  <si>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</si>
  <si>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</si>
  <si>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</si>
  <si>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</si>
  <si>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</si>
  <si>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</si>
  <si>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</si>
  <si>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</si>
  <si>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</si>
  <si>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</si>
  <si>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</si>
  <si>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</si>
  <si>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</si>
  <si>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</si>
  <si>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</si>
  <si>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</si>
  <si>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</si>
  <si>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</si>
  <si>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</si>
  <si>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</si>
  <si>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</si>
  <si>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</si>
  <si>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</si>
  <si>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</si>
  <si>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</si>
  <si>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</si>
  <si>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</si>
  <si>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</si>
  <si>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</si>
  <si>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</si>
  <si>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</si>
  <si>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</si>
  <si>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</si>
  <si>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</si>
  <si>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</si>
  <si>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</si>
  <si>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</si>
  <si>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</si>
  <si>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</si>
  <si>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</si>
  <si>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</si>
  <si>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</si>
  <si>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</si>
  <si>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</si>
  <si>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</si>
  <si>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</si>
  <si>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</si>
  <si>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</si>
  <si>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</si>
  <si>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</si>
  <si>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</si>
  <si>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</si>
  <si>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</si>
  <si>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</si>
  <si>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</si>
  <si>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</si>
  <si>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</si>
  <si>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</si>
  <si>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</si>
  <si>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</si>
  <si>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</si>
  <si>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</si>
  <si>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</si>
  <si>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</si>
  <si>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</si>
  <si>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</si>
  <si>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</si>
  <si>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</si>
  <si>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</si>
  <si>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</si>
  <si>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</si>
  <si>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</si>
  <si>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</si>
  <si>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</si>
  <si>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</si>
  <si>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</si>
  <si>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</si>
  <si>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</si>
  <si>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</si>
  <si>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</si>
  <si>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</si>
  <si>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</si>
  <si>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</si>
  <si>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</si>
  <si>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</si>
  <si>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</si>
  <si>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</si>
  <si>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</si>
  <si>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</si>
  <si>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</si>
  <si>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</si>
  <si>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</si>
  <si>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</si>
  <si>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</si>
  <si>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</si>
  <si>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</si>
  <si>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</si>
  <si>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</si>
  <si>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</si>
  <si>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</si>
  <si>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</si>
  <si>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</si>
  <si>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</si>
  <si>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</si>
  <si>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</si>
  <si>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</si>
  <si>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</si>
  <si>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</si>
  <si>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</si>
  <si>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</si>
  <si>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</si>
  <si>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</si>
  <si>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</si>
  <si>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</si>
  <si>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</si>
  <si>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</si>
  <si>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</si>
  <si>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</si>
  <si>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</si>
  <si>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</si>
  <si>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</si>
  <si>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</si>
  <si>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</si>
  <si>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</si>
  <si>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</si>
  <si>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</si>
  <si>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</si>
  <si>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</si>
  <si>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</si>
  <si>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</si>
  <si>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</si>
  <si>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</si>
  <si>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</si>
  <si>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</si>
  <si>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</si>
  <si>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</si>
  <si>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</si>
  <si>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</si>
  <si>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</si>
  <si>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</si>
  <si>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</si>
  <si>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</si>
  <si>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</si>
  <si>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</si>
  <si>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</si>
  <si>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</si>
  <si>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</si>
  <si>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</si>
  <si>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</si>
  <si>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</si>
  <si>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</si>
  <si>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</si>
  <si>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</si>
  <si>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</si>
  <si>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</si>
  <si>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</si>
  <si>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</si>
  <si>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</si>
  <si>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</si>
  <si>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</si>
  <si>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</si>
  <si>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</si>
  <si>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</si>
  <si>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</si>
  <si>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</si>
  <si>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</si>
  <si>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</si>
  <si>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</si>
  <si>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</si>
  <si>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</si>
  <si>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</si>
  <si>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</si>
  <si>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</si>
  <si>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</si>
  <si>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</si>
  <si>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</si>
  <si>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</si>
  <si>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</si>
  <si>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</si>
  <si>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</si>
  <si>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</si>
  <si>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</si>
  <si>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</si>
  <si>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</si>
  <si>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</si>
  <si>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</si>
  <si>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</si>
  <si>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</si>
  <si>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</si>
  <si>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</si>
  <si>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</si>
  <si>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</si>
  <si>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</si>
  <si>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</si>
  <si>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</si>
  <si>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</si>
  <si>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</si>
  <si>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</si>
  <si>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</si>
  <si>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</si>
  <si>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</si>
  <si>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</si>
  <si>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</si>
  <si>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</si>
  <si>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</si>
  <si>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</si>
  <si>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</si>
  <si>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</si>
  <si>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</si>
  <si>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</si>
  <si>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</si>
  <si>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</si>
  <si>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</si>
  <si>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</si>
  <si>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</si>
  <si>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</si>
  <si>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</si>
  <si>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</si>
  <si>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</si>
  <si>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</si>
  <si>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</si>
  <si>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</si>
  <si>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</si>
  <si>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</si>
  <si>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</si>
  <si>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</si>
  <si>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</si>
  <si>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</si>
  <si>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</si>
  <si>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</si>
  <si>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</si>
  <si>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</si>
  <si>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</si>
  <si>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</si>
  <si>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</si>
  <si>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</si>
  <si>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</si>
  <si>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</si>
  <si>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</si>
  <si>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</si>
  <si>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</si>
  <si>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</si>
  <si>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</si>
  <si>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</si>
  <si>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</si>
  <si>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</si>
  <si>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</si>
  <si>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</si>
  <si>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</si>
  <si>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</si>
  <si>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</si>
  <si>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</si>
  <si>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</si>
  <si>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</si>
  <si>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</si>
  <si>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</si>
  <si>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</si>
  <si>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</si>
  <si>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</si>
  <si>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</si>
  <si>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</si>
  <si>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</si>
  <si>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</si>
  <si>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</si>
  <si>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</si>
  <si>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</si>
  <si>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</si>
  <si>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</si>
  <si>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</si>
  <si>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</si>
  <si>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</si>
  <si>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</si>
  <si>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</si>
  <si>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</si>
  <si>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</si>
  <si>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</si>
  <si>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</si>
  <si>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</si>
  <si>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</si>
  <si>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</si>
  <si>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</si>
  <si>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</si>
  <si>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</si>
  <si>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</si>
  <si>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</si>
  <si>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</si>
  <si>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</si>
  <si>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</si>
  <si>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</si>
  <si>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</si>
  <si>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</si>
  <si>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</si>
  <si>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</si>
  <si>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</si>
  <si>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</si>
  <si>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</si>
  <si>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</si>
  <si>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</si>
  <si>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</si>
  <si>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</si>
  <si>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</si>
  <si>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</si>
  <si>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</si>
  <si>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</si>
  <si>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</si>
  <si>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</si>
  <si>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</si>
  <si>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</si>
  <si>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</si>
  <si>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</si>
  <si>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</si>
  <si>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</si>
  <si>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</si>
  <si>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</si>
  <si>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</si>
  <si>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</si>
  <si>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</si>
  <si>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</si>
  <si>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</si>
  <si>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</si>
  <si>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</si>
  <si>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</si>
  <si>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</si>
  <si>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</si>
  <si>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</si>
  <si>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</si>
  <si>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</si>
  <si>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</si>
  <si>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</si>
  <si>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</si>
  <si>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</si>
  <si>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</si>
  <si>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</si>
  <si>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</si>
  <si>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</si>
  <si>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</si>
  <si>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</si>
  <si>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</si>
  <si>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</si>
  <si>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</si>
  <si>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</si>
  <si>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</si>
  <si>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</si>
  <si>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</si>
  <si>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</si>
  <si>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</si>
  <si>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</si>
  <si>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</si>
  <si>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</si>
  <si>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</si>
  <si>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</si>
  <si>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</si>
  <si>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</si>
  <si>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</si>
  <si>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</si>
  <si>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</si>
  <si>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</si>
  <si>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</si>
  <si>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</si>
  <si>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</si>
  <si>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</si>
  <si>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</si>
  <si>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</si>
  <si>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</si>
  <si>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</si>
  <si>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</si>
  <si>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</si>
  <si>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</si>
  <si>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</si>
  <si>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</si>
  <si>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</si>
  <si>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</si>
  <si>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</si>
  <si>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</si>
  <si>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</si>
  <si>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</si>
  <si>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</si>
  <si>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</si>
  <si>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</si>
  <si>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</si>
  <si>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</si>
  <si>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</si>
  <si>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</si>
  <si>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</si>
  <si>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</si>
  <si>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</si>
  <si>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</si>
  <si>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</si>
  <si>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</si>
  <si>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</si>
  <si>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</si>
  <si>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</si>
  <si>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</si>
  <si>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</si>
  <si>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</si>
  <si>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</si>
  <si>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</si>
  <si>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</si>
  <si>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</si>
  <si>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</si>
  <si>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</si>
  <si>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</si>
  <si>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</si>
  <si>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</si>
  <si>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</si>
  <si>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</si>
  <si>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</si>
  <si>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</si>
  <si>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</si>
  <si>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</si>
  <si>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</si>
  <si>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</si>
  <si>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</si>
  <si>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</si>
  <si>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</si>
  <si>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</si>
  <si>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</si>
  <si>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</si>
  <si>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</si>
  <si>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</si>
  <si>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</si>
  <si>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</si>
  <si>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</si>
  <si>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</si>
  <si>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</si>
  <si>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</si>
  <si>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</si>
  <si>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</si>
  <si>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</si>
  <si>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</si>
  <si>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</si>
  <si>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</si>
  <si>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</si>
  <si>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</si>
  <si>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</si>
  <si>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</si>
  <si>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</si>
  <si>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</si>
  <si>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</si>
  <si>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</si>
  <si>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</si>
  <si>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</si>
  <si>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</si>
  <si>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</si>
  <si>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</si>
  <si>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</si>
  <si>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</si>
  <si>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</si>
  <si>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</si>
  <si>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</si>
  <si>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</si>
  <si>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</si>
  <si>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</si>
  <si>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</si>
  <si>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</si>
  <si>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</si>
  <si>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</si>
  <si>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</si>
  <si>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</si>
  <si>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</si>
  <si>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</si>
  <si>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</si>
  <si>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</si>
  <si>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</si>
  <si>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</si>
  <si>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</si>
  <si>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</si>
  <si>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</si>
  <si>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</si>
  <si>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</si>
  <si>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</si>
  <si>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</si>
  <si>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</si>
  <si>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</si>
  <si>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</si>
  <si>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</si>
  <si>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</si>
  <si>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</si>
  <si>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</si>
  <si>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</si>
  <si>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</si>
  <si>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</si>
  <si>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</si>
  <si>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</si>
  <si>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</si>
  <si>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</si>
  <si>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</si>
  <si>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</si>
  <si>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</si>
  <si>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</si>
  <si>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</si>
  <si>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</si>
  <si>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</si>
  <si>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</si>
  <si>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</si>
  <si>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</si>
  <si>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</si>
  <si>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</si>
  <si>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</si>
  <si>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</si>
  <si>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</si>
  <si>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</si>
  <si>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</si>
  <si>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</si>
  <si>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</si>
  <si>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</si>
  <si>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</si>
  <si>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</si>
  <si>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</si>
  <si>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</si>
  <si>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</si>
  <si>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</si>
  <si>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</si>
  <si>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</si>
  <si>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</si>
  <si>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</si>
  <si>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</si>
  <si>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</si>
  <si>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</si>
  <si>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</si>
  <si>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</si>
  <si>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</si>
  <si>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</si>
  <si>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</si>
  <si>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</si>
  <si>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</si>
  <si>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</si>
  <si>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</si>
  <si>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</si>
  <si>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</si>
  <si>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</si>
  <si>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</si>
  <si>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</si>
  <si>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</si>
  <si>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</si>
  <si>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</si>
  <si>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</si>
  <si>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</si>
  <si>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</si>
  <si>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</si>
  <si>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</si>
  <si>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</si>
  <si>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</si>
  <si>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</si>
  <si>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</si>
  <si>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</si>
  <si>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</si>
  <si>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</si>
  <si>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</si>
  <si>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</si>
  <si>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</si>
  <si>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</si>
  <si>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</si>
  <si>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</si>
  <si>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</si>
  <si>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</si>
  <si>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</si>
  <si>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</si>
  <si>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</si>
  <si>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</si>
  <si>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</si>
  <si>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</si>
  <si>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</si>
  <si>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</si>
  <si>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</si>
  <si>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</si>
  <si>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</si>
  <si>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</si>
  <si>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</si>
  <si>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</si>
  <si>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</si>
  <si>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</si>
  <si>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</si>
  <si>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</si>
  <si>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</si>
  <si>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</si>
  <si>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</si>
  <si>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</si>
  <si>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</si>
  <si>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</si>
  <si>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</si>
  <si>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</si>
  <si>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</si>
  <si>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</si>
  <si>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</si>
  <si>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</si>
  <si>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</si>
  <si>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</si>
  <si>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</si>
  <si>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</si>
  <si>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</si>
  <si>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</si>
  <si>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</si>
  <si>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</si>
  <si>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</si>
  <si>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</si>
  <si>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</si>
  <si>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</si>
  <si>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</si>
  <si>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</si>
  <si>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</si>
  <si>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</si>
  <si>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</si>
  <si>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</si>
  <si>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</si>
  <si>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</si>
  <si>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</si>
  <si>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</si>
  <si>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</si>
  <si>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</si>
  <si>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</si>
  <si>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</si>
  <si>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</si>
  <si>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</si>
  <si>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</si>
  <si>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</si>
  <si>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</si>
  <si>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</si>
  <si>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</si>
  <si>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</si>
  <si>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</si>
  <si>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</si>
  <si>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</si>
  <si>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</si>
  <si>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</si>
  <si>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</si>
  <si>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</si>
  <si>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</si>
  <si>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</si>
  <si>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</si>
  <si>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</si>
  <si>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</si>
  <si>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</si>
  <si>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</si>
  <si>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</si>
  <si>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</si>
  <si>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</si>
  <si>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</si>
  <si>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</si>
  <si>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</si>
  <si>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</si>
  <si>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</si>
  <si>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</si>
  <si>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</si>
  <si>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</si>
  <si>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</si>
  <si>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</si>
  <si>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</si>
  <si>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</si>
  <si>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</si>
  <si>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</si>
  <si>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</si>
  <si>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</si>
  <si>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</si>
  <si>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</si>
  <si>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</si>
  <si>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</si>
  <si>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</si>
  <si>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</si>
  <si>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</si>
  <si>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</si>
  <si>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</si>
  <si>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</si>
  <si>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</si>
  <si>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</si>
  <si>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</si>
  <si>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</si>
  <si>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</si>
  <si>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</si>
  <si>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</si>
  <si>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</si>
  <si>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</si>
  <si>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</si>
  <si>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</si>
  <si>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</si>
  <si>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</si>
  <si>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</si>
  <si>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</si>
  <si>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</si>
  <si>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</si>
  <si>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</si>
  <si>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</si>
  <si>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</si>
  <si>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</si>
  <si>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</si>
  <si>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</si>
  <si>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</si>
  <si>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</si>
  <si>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</si>
  <si>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</si>
  <si>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</si>
  <si>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</si>
  <si>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</si>
  <si>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</si>
  <si>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</si>
  <si>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</si>
  <si>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</si>
  <si>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</si>
  <si>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</si>
  <si>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</si>
  <si>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</si>
  <si>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</si>
  <si>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</si>
  <si>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</si>
  <si>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</si>
  <si>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</si>
  <si>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</si>
  <si>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</si>
  <si>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</si>
  <si>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</si>
  <si>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</si>
  <si>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</si>
  <si>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</si>
  <si>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</si>
  <si>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</si>
  <si>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</si>
  <si>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</si>
  <si>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</si>
  <si>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</si>
  <si>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</si>
  <si>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</si>
  <si>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</si>
  <si>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</si>
  <si>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</si>
  <si>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</si>
  <si>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</si>
  <si>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</si>
  <si>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</si>
  <si>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</si>
  <si>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</si>
  <si>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</si>
  <si>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</si>
  <si>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</si>
  <si>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</si>
  <si>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</si>
  <si>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</si>
  <si>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</si>
  <si>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</si>
  <si>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</si>
  <si>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</si>
  <si>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</si>
  <si>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</si>
  <si>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</si>
  <si>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</si>
  <si>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</si>
  <si>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</si>
  <si>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</si>
  <si>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</si>
  <si>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</si>
  <si>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</si>
  <si>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</si>
  <si>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</si>
  <si>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</si>
  <si>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</si>
  <si>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</si>
  <si>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</si>
  <si>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</si>
  <si>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</si>
  <si>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</si>
  <si>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</si>
  <si>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</si>
  <si>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</si>
  <si>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</si>
  <si>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</si>
  <si>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</si>
  <si>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</si>
  <si>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</si>
  <si>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</si>
  <si>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</si>
  <si>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</si>
  <si>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</si>
  <si>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</si>
  <si>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</si>
  <si>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</si>
  <si>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</si>
  <si>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</si>
  <si>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</si>
  <si>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</si>
  <si>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</si>
  <si>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</si>
  <si>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</si>
  <si>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</si>
  <si>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</si>
  <si>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</si>
  <si>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</si>
  <si>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</si>
  <si>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</si>
  <si>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</si>
  <si>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</si>
  <si>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</si>
  <si>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</si>
  <si>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</si>
  <si>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</si>
  <si>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</si>
  <si>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</si>
  <si>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</si>
  <si>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</si>
  <si>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</si>
  <si>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</si>
  <si>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</si>
  <si>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</si>
  <si>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</si>
  <si>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</si>
  <si>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</si>
  <si>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</si>
  <si>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</si>
  <si>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</si>
  <si>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</si>
  <si>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</si>
  <si>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</si>
  <si>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</si>
  <si>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</si>
  <si>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</si>
  <si>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</si>
  <si>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</si>
  <si>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</si>
  <si>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</si>
  <si>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</si>
  <si>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</si>
  <si>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</si>
  <si>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</si>
  <si>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</si>
  <si>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</si>
  <si>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</si>
  <si>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</si>
  <si>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</si>
  <si>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</si>
  <si>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</si>
  <si>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</si>
  <si>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</si>
  <si>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</si>
  <si>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</si>
  <si>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</si>
  <si>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</si>
  <si>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</si>
  <si>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</si>
  <si>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</si>
  <si>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</si>
  <si>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</si>
  <si>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</si>
  <si>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</si>
  <si>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</si>
  <si>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</si>
  <si>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</si>
  <si>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</si>
  <si>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</si>
  <si>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</si>
  <si>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</si>
  <si>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</si>
  <si>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</si>
  <si>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</si>
  <si>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</si>
  <si>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</si>
  <si>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</si>
  <si>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</si>
  <si>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</si>
  <si>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</si>
  <si>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</si>
  <si>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</si>
  <si>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</si>
  <si>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</si>
  <si>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</si>
  <si>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</si>
  <si>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</si>
  <si>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</si>
  <si>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</si>
  <si>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</si>
  <si>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</si>
  <si>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</si>
  <si>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</si>
  <si>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</si>
  <si>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</si>
  <si>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</si>
  <si>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</si>
  <si>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</si>
  <si>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</si>
  <si>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</si>
  <si>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</si>
  <si>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</si>
  <si>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</si>
  <si>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</si>
  <si>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</si>
  <si>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</si>
  <si>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</si>
  <si>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</si>
  <si>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</si>
  <si>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</si>
  <si>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</si>
  <si>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</si>
  <si>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</si>
  <si>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</si>
  <si>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</si>
  <si>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</si>
  <si>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</si>
  <si>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</si>
  <si>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</si>
  <si>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</si>
  <si>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</si>
  <si>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</si>
  <si>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</si>
  <si>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</si>
  <si>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</si>
  <si>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</si>
  <si>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</si>
  <si>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</si>
  <si>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</si>
  <si>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</si>
  <si>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</si>
  <si>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</si>
  <si>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</si>
  <si>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</si>
  <si>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</si>
  <si>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</si>
  <si>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</si>
  <si>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</si>
  <si>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</si>
  <si>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</si>
  <si>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</si>
  <si>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</si>
  <si>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</si>
  <si>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</si>
  <si>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</si>
  <si>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</si>
  <si>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</si>
  <si>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</si>
  <si>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</si>
  <si>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</si>
  <si>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</si>
  <si>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</si>
  <si>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</si>
  <si>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</si>
  <si>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</si>
  <si>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</si>
  <si>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</si>
  <si>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</si>
  <si>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</si>
  <si>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</si>
  <si>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</si>
  <si>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</si>
  <si>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</si>
  <si>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</si>
  <si>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</si>
  <si>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</si>
  <si>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</si>
  <si>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</si>
  <si>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</si>
  <si>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</si>
  <si>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</si>
  <si>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</si>
  <si>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</si>
  <si>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</si>
  <si>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</si>
  <si>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</si>
  <si>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</si>
  <si>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</si>
  <si>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</si>
  <si>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</si>
  <si>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</si>
  <si>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</si>
  <si>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</si>
  <si>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</si>
  <si>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</si>
  <si>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</si>
  <si>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</si>
  <si>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</si>
  <si>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</si>
  <si>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</si>
  <si>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</si>
  <si>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</si>
  <si>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</si>
  <si>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</si>
  <si>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</si>
  <si>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</si>
  <si>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</si>
  <si>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</si>
  <si>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</si>
  <si>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</si>
  <si>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</si>
  <si>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</si>
  <si>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</si>
  <si>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</si>
  <si>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</si>
  <si>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</si>
  <si>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</si>
  <si>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</si>
  <si>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</si>
  <si>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</si>
  <si>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</si>
  <si>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</si>
  <si>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</si>
  <si>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</si>
  <si>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</si>
  <si>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</si>
  <si>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</si>
  <si>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</si>
  <si>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</si>
  <si>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</si>
  <si>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</si>
  <si>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</si>
  <si>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</si>
  <si>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</si>
  <si>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</si>
  <si>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</si>
  <si>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</si>
  <si>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</si>
  <si>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</si>
  <si>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</si>
  <si>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</si>
  <si>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</si>
  <si>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</si>
  <si>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</si>
  <si>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</si>
  <si>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</si>
  <si>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</si>
  <si>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</si>
  <si>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</si>
  <si>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</si>
  <si>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</si>
  <si>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</si>
  <si>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</si>
  <si>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</si>
  <si>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</si>
  <si>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</si>
  <si>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</si>
  <si>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</si>
  <si>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</si>
  <si>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</si>
  <si>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</si>
  <si>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</si>
  <si>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</si>
  <si>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</si>
  <si>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</si>
  <si>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</si>
  <si>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</si>
  <si>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</si>
  <si>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</si>
  <si>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</si>
  <si>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</si>
  <si>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</si>
  <si>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</si>
  <si>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</si>
  <si>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</si>
  <si>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</si>
  <si>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</si>
  <si>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</si>
  <si>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</si>
  <si>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</si>
  <si>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</si>
  <si>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</si>
  <si>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</si>
  <si>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</si>
  <si>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</si>
  <si>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</si>
  <si>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</si>
  <si>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</si>
  <si>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</si>
  <si>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</si>
  <si>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</si>
  <si>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</si>
  <si>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</si>
  <si>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</si>
  <si>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</si>
  <si>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</si>
  <si>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</si>
  <si>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</si>
  <si>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</si>
  <si>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</si>
  <si>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</si>
  <si>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</si>
  <si>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</si>
  <si>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</si>
  <si>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</si>
  <si>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</si>
  <si>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</si>
  <si>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</si>
  <si>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</si>
  <si>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</si>
  <si>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</si>
  <si>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</si>
  <si>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</si>
  <si>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</si>
  <si>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</si>
  <si>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</si>
  <si>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</si>
  <si>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</si>
  <si>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</si>
  <si>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</si>
  <si>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</si>
  <si>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</si>
  <si>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</si>
  <si>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</si>
  <si>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</si>
  <si>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</si>
  <si>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</si>
  <si>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</si>
  <si>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</si>
  <si>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</si>
  <si>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</si>
  <si>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</si>
  <si>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</si>
  <si>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</si>
  <si>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</si>
  <si>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</si>
  <si>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</si>
  <si>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</si>
  <si>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</si>
  <si>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</si>
  <si>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</si>
  <si>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</si>
  <si>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</si>
  <si>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</si>
  <si>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</si>
  <si>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</si>
  <si>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</si>
  <si>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</si>
  <si>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</si>
  <si>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</si>
  <si>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</si>
  <si>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</si>
  <si>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</si>
  <si>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</si>
  <si>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</si>
  <si>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</si>
  <si>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</si>
  <si>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</si>
  <si>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</si>
  <si>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</si>
  <si>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</si>
  <si>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</si>
  <si>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</si>
  <si>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</si>
  <si>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</si>
  <si>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</si>
  <si>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</si>
  <si>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</si>
  <si>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</si>
  <si>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</si>
  <si>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</si>
  <si>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</si>
  <si>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</si>
  <si>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</si>
  <si>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</si>
  <si>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</si>
  <si>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</si>
  <si>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</si>
  <si>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</si>
  <si>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</si>
  <si>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</si>
  <si>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</si>
  <si>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</si>
  <si>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</si>
  <si>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</si>
  <si>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</si>
  <si>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</si>
  <si>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</si>
  <si>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</si>
  <si>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</si>
  <si>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</si>
  <si>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</si>
  <si>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</si>
  <si>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</si>
  <si>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</si>
  <si>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</si>
  <si>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</si>
  <si>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</si>
  <si>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</si>
  <si>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</si>
  <si>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</si>
  <si>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</si>
  <si>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</si>
  <si>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</si>
  <si>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</si>
  <si>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</si>
  <si>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</si>
  <si>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</si>
  <si>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</si>
  <si>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</si>
  <si>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</si>
  <si>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</si>
  <si>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</si>
  <si>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</si>
  <si>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</si>
  <si>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</si>
  <si>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</si>
  <si>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</si>
  <si>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</si>
  <si>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</si>
  <si>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</si>
  <si>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</si>
  <si>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</si>
  <si>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</si>
  <si>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</si>
  <si>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</si>
  <si>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</si>
  <si>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</si>
  <si>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</si>
  <si>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</si>
  <si>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</si>
  <si>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</si>
  <si>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</si>
  <si>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</si>
  <si>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</si>
  <si>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</si>
  <si>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</si>
  <si>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</si>
  <si>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</si>
  <si>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</si>
  <si>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</si>
  <si>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</si>
  <si>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</si>
  <si>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</si>
  <si>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</si>
  <si>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</si>
  <si>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</si>
  <si>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</si>
  <si>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</si>
  <si>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</si>
  <si>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</si>
  <si>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</si>
  <si>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</si>
  <si>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</si>
  <si>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</si>
  <si>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</si>
  <si>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</si>
  <si>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</si>
  <si>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</si>
  <si>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</si>
  <si>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</si>
  <si>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</si>
  <si>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</si>
  <si>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</si>
  <si>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</si>
  <si>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</si>
  <si>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</si>
  <si>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</si>
  <si>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</si>
  <si>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</si>
  <si>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</si>
  <si>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</si>
  <si>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</si>
  <si>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</si>
  <si>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</si>
  <si>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</si>
  <si>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</si>
  <si>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</si>
  <si>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</si>
  <si>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</si>
  <si>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</si>
  <si>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</si>
  <si>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</si>
  <si>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</si>
  <si>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</si>
  <si>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</si>
  <si>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</si>
  <si>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</si>
  <si>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</si>
  <si>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</si>
  <si>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</si>
  <si>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</si>
  <si>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</si>
  <si>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</si>
  <si>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</si>
  <si>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</si>
  <si>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</si>
  <si>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</si>
  <si>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</si>
  <si>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</si>
  <si>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</si>
  <si>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</si>
  <si>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</si>
  <si>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</si>
  <si>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</si>
  <si>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</si>
  <si>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</si>
  <si>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</si>
  <si>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</si>
  <si>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</si>
  <si>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</si>
  <si>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</si>
  <si>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</si>
  <si>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</si>
  <si>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</si>
  <si>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</si>
  <si>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</si>
  <si>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</si>
  <si>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</si>
  <si>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</si>
  <si>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</si>
  <si>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</si>
  <si>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</si>
  <si>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</si>
  <si>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</si>
  <si>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</si>
  <si>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</si>
  <si>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</si>
  <si>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</si>
  <si>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</si>
  <si>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</si>
  <si>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</si>
  <si>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</si>
  <si>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</si>
  <si>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</si>
  <si>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</si>
  <si>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</si>
  <si>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</si>
  <si>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</si>
  <si>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</si>
  <si>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</si>
  <si>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</si>
  <si>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</si>
  <si>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</si>
  <si>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</si>
  <si>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</si>
  <si>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</si>
  <si>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</si>
  <si>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</si>
  <si>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</si>
  <si>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</si>
  <si>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</si>
  <si>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</si>
  <si>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</si>
  <si>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</si>
  <si>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</si>
  <si>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</si>
  <si>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</si>
  <si>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</si>
  <si>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</si>
  <si>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</si>
  <si>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</si>
  <si>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</si>
  <si>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</si>
  <si>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</si>
  <si>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</si>
  <si>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</si>
  <si>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</si>
  <si>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</si>
  <si>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</si>
  <si>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</si>
  <si>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</si>
  <si>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</si>
  <si>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</si>
  <si>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</si>
  <si>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</si>
  <si>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</si>
  <si>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</si>
  <si>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</si>
  <si>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</si>
  <si>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</si>
  <si>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</si>
  <si>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</si>
  <si>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</si>
  <si>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</si>
  <si>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</si>
  <si>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</si>
  <si>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</si>
  <si>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</si>
  <si>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</si>
  <si>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</si>
  <si>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</si>
  <si>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</si>
  <si>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</si>
  <si>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</si>
  <si>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</si>
  <si>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</si>
  <si>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</si>
  <si>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</si>
  <si>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</si>
  <si>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</si>
  <si>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</si>
  <si>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</si>
  <si>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</si>
  <si>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</si>
  <si>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</si>
  <si>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</si>
  <si>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</si>
  <si>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</si>
  <si>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</si>
  <si>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</si>
  <si>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</si>
  <si>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</si>
  <si>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</si>
  <si>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</si>
  <si>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</si>
  <si>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</si>
  <si>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</si>
  <si>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</si>
  <si>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</si>
  <si>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</si>
  <si>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</si>
  <si>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</si>
  <si>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</si>
  <si>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</si>
  <si>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</si>
  <si>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</si>
  <si>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</si>
  <si>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</si>
  <si>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</si>
  <si>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</si>
  <si>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</si>
  <si>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</si>
  <si>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</si>
  <si>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</si>
  <si>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</si>
  <si>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</si>
  <si>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</si>
  <si>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</si>
  <si>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</si>
  <si>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</si>
  <si>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</si>
  <si>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</si>
  <si>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</si>
  <si>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</si>
  <si>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</si>
  <si>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</si>
  <si>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</si>
  <si>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</si>
  <si>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</si>
  <si>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</si>
  <si>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</si>
  <si>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</si>
  <si>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</si>
  <si>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</si>
  <si>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</si>
  <si>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</si>
  <si>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</si>
  <si>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</si>
  <si>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</si>
  <si>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</si>
  <si>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</si>
  <si>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</si>
  <si>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</si>
  <si>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</si>
  <si>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</si>
  <si>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</si>
  <si>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</si>
  <si>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</si>
  <si>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</si>
  <si>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</si>
  <si>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</si>
  <si>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</si>
  <si>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</si>
  <si>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</si>
  <si>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</si>
  <si>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</si>
  <si>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</si>
  <si>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</si>
  <si>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</si>
  <si>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</si>
  <si>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</si>
  <si>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</si>
  <si>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</si>
  <si>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</si>
  <si>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</si>
  <si>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</si>
  <si>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</si>
  <si>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</si>
  <si>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</si>
  <si>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</si>
  <si>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</si>
  <si>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</si>
  <si>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</si>
  <si>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</si>
  <si>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</si>
  <si>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</si>
  <si>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</si>
  <si>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</si>
  <si>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</si>
  <si>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</si>
  <si>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</si>
  <si>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</si>
  <si>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</si>
  <si>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</si>
  <si>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</si>
  <si>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</si>
  <si>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</si>
  <si>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</si>
  <si>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</si>
  <si>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</si>
  <si>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</si>
  <si>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</si>
  <si>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</si>
  <si>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</si>
  <si>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</si>
  <si>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</si>
  <si>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</si>
  <si>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</si>
  <si>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</si>
  <si>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</si>
  <si>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</si>
  <si>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</si>
  <si>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</si>
  <si>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</si>
  <si>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</si>
  <si>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</si>
  <si>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</si>
  <si>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</si>
  <si>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</si>
  <si>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</si>
  <si>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</si>
  <si>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</si>
  <si>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</si>
  <si>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</si>
  <si>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</si>
  <si>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</si>
  <si>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</si>
  <si>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</si>
  <si>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</si>
  <si>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</si>
  <si>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</si>
  <si>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</si>
  <si>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</si>
  <si>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</si>
  <si>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</si>
  <si>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</si>
  <si>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</si>
  <si>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</si>
  <si>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</si>
  <si>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</si>
  <si>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</si>
  <si>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</si>
  <si>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</si>
  <si>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</si>
  <si>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</si>
  <si>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</si>
  <si>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</si>
  <si>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</si>
  <si>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</si>
  <si>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</si>
  <si>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</si>
  <si>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</si>
  <si>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</si>
  <si>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</si>
  <si>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</si>
  <si>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</si>
  <si>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</si>
  <si>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</si>
  <si>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</si>
  <si>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</si>
  <si>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</si>
  <si>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</si>
  <si>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</si>
  <si>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</si>
  <si>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</si>
  <si>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</si>
  <si>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</si>
  <si>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</si>
  <si>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</si>
  <si>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</si>
  <si>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</si>
  <si>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</si>
  <si>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</si>
  <si>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</si>
  <si>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</si>
  <si>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</si>
  <si>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</si>
  <si>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</si>
  <si>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</si>
  <si>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</si>
  <si>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</si>
  <si>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</si>
  <si>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</si>
  <si>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</si>
  <si>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</si>
  <si>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</si>
  <si>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</si>
  <si>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</si>
  <si>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</si>
  <si>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</si>
  <si>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</si>
  <si>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</si>
  <si>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</si>
  <si>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</si>
  <si>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</si>
  <si>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</si>
  <si>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</si>
  <si>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</si>
  <si>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</si>
  <si>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</si>
  <si>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</si>
  <si>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</si>
  <si>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</si>
  <si>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</si>
  <si>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</si>
  <si>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</si>
  <si>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</si>
  <si>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</si>
  <si>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</si>
  <si>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</si>
  <si>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</si>
  <si>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</si>
  <si>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</si>
  <si>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</si>
  <si>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</si>
  <si>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</si>
  <si>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</si>
  <si>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</si>
  <si>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</si>
  <si>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</si>
  <si>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</si>
  <si>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</si>
  <si>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</si>
  <si>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</si>
  <si>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</si>
  <si>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</si>
  <si>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</si>
  <si>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</si>
  <si>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</si>
  <si>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</si>
  <si>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</si>
  <si>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</si>
  <si>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</si>
  <si>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</si>
  <si>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</si>
  <si>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</si>
  <si>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</si>
  <si>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</si>
  <si>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</si>
  <si>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</si>
  <si>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</si>
  <si>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</si>
  <si>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</si>
  <si>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</si>
  <si>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</si>
  <si>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</si>
  <si>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</si>
  <si>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</si>
  <si>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</si>
  <si>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</si>
  <si>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</si>
  <si>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</si>
  <si>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</si>
  <si>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</si>
  <si>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</si>
  <si>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</si>
  <si>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</si>
  <si>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</si>
  <si>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</si>
  <si>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</si>
  <si>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</si>
  <si>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</si>
  <si>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</si>
  <si>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</si>
  <si>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</si>
  <si>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</si>
  <si>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</si>
  <si>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</si>
  <si>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</si>
  <si>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</si>
  <si>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</si>
  <si>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</si>
  <si>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</si>
  <si>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</si>
  <si>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</si>
  <si>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</si>
  <si>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</si>
  <si>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</si>
  <si>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</si>
  <si>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</si>
  <si>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</si>
  <si>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</si>
  <si>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</si>
  <si>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</si>
  <si>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</si>
  <si>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</si>
  <si>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</si>
  <si>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</si>
  <si>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</si>
  <si>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</si>
  <si>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</si>
  <si>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</si>
  <si>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</si>
  <si>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</si>
  <si>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</si>
  <si>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</si>
  <si>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</si>
  <si>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</si>
  <si>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</si>
  <si>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</si>
  <si>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</si>
  <si>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</si>
  <si>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</si>
  <si>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</si>
  <si>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</si>
  <si>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</si>
  <si>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</si>
  <si>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</si>
  <si>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</si>
  <si>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</si>
  <si>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</si>
  <si>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</si>
  <si>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</si>
  <si>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</si>
  <si>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</si>
  <si>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</si>
  <si>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</si>
  <si>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</si>
  <si>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</si>
  <si>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</si>
  <si>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</si>
  <si>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</si>
  <si>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</si>
  <si>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</si>
  <si>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</si>
  <si>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</si>
  <si>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</si>
  <si>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</si>
  <si>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</si>
  <si>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</si>
  <si>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</si>
  <si>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</si>
  <si>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</si>
  <si>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</si>
  <si>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</si>
  <si>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</si>
  <si>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</si>
  <si>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</si>
  <si>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</si>
  <si>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</si>
  <si>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</si>
  <si>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</si>
  <si>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</si>
  <si>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</si>
  <si>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</si>
  <si>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</si>
  <si>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</si>
  <si>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</si>
  <si>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</si>
  <si>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</si>
  <si>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</si>
  <si>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</si>
  <si>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</si>
  <si>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</si>
  <si>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</si>
  <si>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</si>
  <si>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</si>
  <si>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</si>
  <si>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</si>
  <si>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</si>
  <si>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</si>
  <si>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</si>
  <si>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</si>
  <si>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</si>
  <si>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</si>
  <si>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</si>
  <si>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</si>
  <si>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</si>
  <si>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</si>
  <si>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</si>
  <si>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</si>
  <si>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</si>
  <si>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</si>
  <si>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</si>
  <si>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</si>
  <si>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</si>
  <si>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</si>
  <si>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</si>
  <si>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</si>
  <si>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</si>
  <si>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</si>
  <si>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</si>
  <si>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</si>
  <si>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</si>
  <si>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</si>
  <si>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</si>
  <si>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</si>
  <si>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</si>
  <si>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</si>
  <si>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</si>
  <si>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</si>
  <si>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</si>
  <si>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</si>
  <si>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</si>
  <si>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</si>
  <si>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</si>
  <si>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</si>
  <si>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</si>
  <si>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</si>
  <si>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</si>
  <si>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</si>
  <si>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</si>
  <si>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</si>
  <si>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</si>
  <si>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</si>
  <si>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</si>
  <si>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</si>
  <si>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</si>
  <si>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</si>
  <si>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</si>
  <si>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</si>
  <si>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</si>
  <si>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</si>
  <si>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</si>
  <si>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</si>
  <si>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</si>
  <si>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</si>
  <si>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</si>
  <si>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</si>
  <si>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</si>
  <si>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</si>
  <si>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</si>
  <si>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</si>
  <si>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</si>
  <si>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</si>
  <si>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</si>
  <si>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</si>
  <si>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</si>
  <si>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</si>
  <si>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</si>
  <si>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</si>
  <si>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</si>
  <si>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</si>
  <si>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</si>
  <si>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</si>
  <si>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</si>
  <si>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</si>
  <si>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</si>
  <si>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</si>
  <si>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</si>
  <si>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</si>
  <si>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</si>
  <si>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</si>
  <si>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</si>
  <si>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</si>
  <si>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</si>
  <si>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</si>
  <si>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</si>
  <si>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</si>
  <si>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</si>
  <si>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</si>
  <si>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</si>
  <si>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</si>
  <si>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</si>
  <si>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</si>
  <si>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</si>
  <si>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</si>
  <si>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</si>
  <si>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</si>
  <si>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</si>
  <si>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</si>
  <si>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</si>
  <si>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</si>
  <si>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</si>
  <si>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</si>
  <si>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</si>
  <si>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</si>
  <si>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</si>
  <si>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</si>
  <si>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</si>
  <si>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</si>
  <si>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</si>
  <si>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</si>
  <si>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</si>
  <si>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</si>
  <si>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</si>
  <si>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</si>
  <si>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</si>
  <si>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</si>
  <si>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</si>
  <si>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</si>
  <si>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</si>
  <si>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</si>
  <si>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</si>
  <si>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</si>
  <si>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</si>
  <si>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</si>
  <si>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</si>
  <si>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</si>
  <si>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</si>
  <si>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</si>
  <si>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</si>
  <si>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</si>
  <si>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</si>
  <si>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</si>
  <si>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</si>
  <si>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</si>
  <si>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</si>
  <si>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</si>
  <si>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</si>
  <si>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</si>
  <si>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</si>
  <si>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</si>
  <si>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</si>
  <si>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</si>
  <si>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</si>
  <si>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</si>
  <si>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</si>
  <si>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</si>
  <si>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</si>
  <si>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</si>
  <si>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</si>
  <si>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</si>
  <si>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</si>
  <si>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</si>
  <si>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</si>
  <si>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</si>
  <si>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</si>
  <si>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</si>
  <si>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</si>
  <si>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</si>
  <si>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</si>
  <si>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</si>
  <si>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</si>
  <si>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</si>
  <si>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</si>
  <si>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</si>
  <si>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</si>
  <si>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</si>
  <si>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</si>
  <si>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</si>
  <si>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</si>
  <si>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</si>
  <si>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</si>
  <si>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</si>
  <si>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</si>
  <si>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</si>
  <si>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</si>
  <si>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</si>
  <si>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</si>
  <si>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</si>
  <si>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</si>
  <si>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</si>
  <si>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</si>
  <si>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</si>
  <si>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</si>
  <si>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</si>
  <si>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</si>
  <si>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</si>
  <si>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</si>
  <si>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</si>
  <si>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</si>
  <si>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</si>
  <si>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</si>
  <si>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</si>
  <si>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</si>
  <si>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</si>
  <si>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</si>
  <si>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</si>
  <si>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</si>
  <si>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</si>
  <si>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</si>
  <si>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</si>
  <si>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</si>
  <si>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</si>
  <si>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</si>
  <si>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</si>
  <si>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</si>
  <si>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</si>
  <si>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</si>
  <si>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</si>
  <si>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</si>
  <si>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</si>
  <si>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</si>
  <si>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</si>
  <si>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</si>
  <si>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</si>
  <si>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</si>
  <si>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</si>
  <si>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</si>
  <si>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</si>
  <si>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</si>
  <si>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</si>
  <si>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</si>
  <si>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</si>
  <si>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</si>
  <si>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</si>
  <si>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</si>
  <si>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</si>
  <si>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</si>
  <si>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</si>
  <si>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</si>
  <si>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</si>
  <si>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</si>
  <si>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</si>
  <si>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</si>
  <si>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</si>
  <si>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</si>
  <si>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</si>
  <si>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</si>
  <si>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</si>
  <si>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</si>
  <si>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</si>
  <si>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</si>
  <si>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</si>
  <si>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</si>
  <si>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</si>
  <si>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</si>
  <si>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</si>
  <si>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</si>
  <si>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</si>
  <si>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</si>
  <si>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</si>
  <si>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</si>
  <si>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</si>
  <si>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</si>
  <si>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</si>
  <si>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</si>
  <si>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</si>
  <si>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</si>
  <si>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</si>
  <si>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</si>
  <si>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</si>
  <si>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</si>
  <si>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</si>
  <si>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</si>
  <si>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</si>
  <si>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</si>
  <si>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</si>
  <si>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</si>
  <si>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</si>
  <si>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</si>
  <si>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</si>
  <si>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</si>
  <si>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</si>
  <si>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</si>
  <si>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</si>
  <si>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</si>
  <si>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</si>
  <si>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</si>
  <si>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</si>
  <si>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</si>
  <si>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</si>
  <si>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</si>
  <si>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</si>
  <si>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</si>
  <si>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</si>
  <si>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</si>
  <si>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</si>
  <si>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</si>
  <si>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</si>
  <si>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</si>
  <si>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</si>
  <si>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</si>
  <si>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</si>
  <si>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</si>
  <si>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</si>
  <si>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</si>
  <si>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</si>
  <si>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</si>
  <si>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</si>
  <si>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</si>
  <si>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</si>
  <si>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</si>
  <si>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</si>
  <si>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</si>
  <si>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</si>
  <si>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</si>
  <si>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</si>
  <si>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</si>
  <si>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</si>
  <si>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</si>
  <si>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</si>
  <si>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</si>
  <si>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</si>
  <si>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</si>
  <si>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</si>
  <si>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</si>
  <si>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</si>
  <si>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</si>
  <si>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</si>
  <si>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</si>
  <si>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</si>
  <si>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</si>
  <si>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</si>
  <si>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</si>
  <si>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</si>
  <si>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</si>
  <si>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</si>
  <si>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</si>
  <si>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</si>
  <si>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</si>
  <si>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</si>
  <si>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</si>
  <si>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</si>
  <si>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</si>
  <si>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</si>
  <si>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</si>
  <si>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</si>
  <si>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</si>
  <si>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</si>
  <si>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</si>
  <si>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</si>
  <si>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</si>
  <si>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</si>
  <si>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</si>
  <si>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</si>
  <si>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</si>
  <si>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</si>
  <si>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</si>
  <si>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</si>
  <si>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</si>
  <si>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</si>
  <si>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</si>
  <si>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</si>
  <si>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</si>
  <si>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</si>
  <si>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</si>
  <si>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</si>
  <si>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</si>
  <si>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</si>
  <si>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</si>
  <si>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</si>
  <si>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</si>
  <si>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</si>
  <si>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</si>
  <si>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</si>
  <si>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</si>
  <si>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</si>
  <si>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</si>
  <si>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</si>
  <si>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</si>
  <si>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</si>
  <si>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</si>
  <si>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</si>
  <si>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</si>
  <si>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</si>
  <si>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</si>
  <si>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</si>
  <si>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</si>
  <si>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</si>
  <si>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</si>
  <si>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</si>
  <si>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</si>
  <si>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</si>
  <si>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</si>
  <si>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</si>
  <si>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</si>
  <si>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</si>
  <si>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</si>
  <si>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</si>
  <si>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</si>
  <si>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</si>
  <si>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</si>
  <si>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</si>
  <si>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</si>
  <si>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</si>
  <si>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</si>
  <si>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</si>
  <si>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</si>
  <si>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</si>
  <si>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</si>
  <si>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</si>
  <si>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</si>
  <si>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</si>
  <si>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</si>
  <si>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</si>
  <si>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</si>
  <si>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</si>
  <si>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</si>
  <si>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</si>
  <si>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</si>
  <si>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</si>
  <si>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</si>
  <si>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</si>
  <si>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</si>
  <si>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</si>
  <si>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</si>
  <si>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</si>
  <si>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</si>
  <si>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</si>
  <si>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</si>
  <si>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</si>
  <si>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</si>
  <si>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</si>
  <si>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</si>
  <si>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</si>
  <si>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</si>
  <si>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</si>
  <si>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</si>
  <si>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</si>
  <si>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</si>
  <si>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</si>
  <si>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</si>
  <si>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</si>
  <si>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</si>
  <si>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</si>
  <si>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</si>
  <si>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</si>
  <si>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</si>
  <si>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</si>
  <si>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</si>
  <si>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</si>
  <si>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</si>
  <si>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</si>
  <si>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</si>
  <si>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</si>
  <si>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</si>
  <si>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</si>
  <si>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</si>
  <si>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</si>
  <si>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</si>
  <si>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</si>
  <si>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</si>
  <si>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</si>
  <si>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</si>
  <si>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</si>
  <si>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</si>
  <si>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</si>
  <si>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</si>
  <si>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</si>
  <si>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</si>
  <si>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</si>
  <si>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</si>
  <si>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</si>
  <si>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</si>
  <si>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</si>
  <si>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</si>
  <si>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</si>
  <si>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</si>
  <si>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</si>
  <si>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</si>
  <si>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</si>
  <si>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</si>
  <si>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</si>
  <si>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</si>
  <si>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</si>
  <si>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</si>
  <si>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</si>
  <si>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</si>
  <si>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</si>
  <si>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</si>
  <si>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</si>
  <si>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</si>
  <si>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</si>
  <si>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</si>
  <si>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</si>
  <si>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</si>
  <si>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</si>
  <si>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</si>
  <si>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</si>
  <si>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</si>
  <si>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</si>
  <si>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</si>
  <si>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</si>
  <si>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</si>
  <si>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</si>
  <si>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</si>
  <si>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</si>
  <si>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</si>
  <si>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</si>
  <si>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</si>
  <si>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</si>
  <si>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</si>
  <si>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</si>
  <si>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</si>
  <si>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</si>
  <si>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</si>
  <si>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</si>
  <si>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</si>
  <si>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</si>
  <si>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</si>
  <si>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</si>
  <si>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</si>
  <si>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</si>
  <si>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</si>
  <si>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</si>
  <si>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</si>
  <si>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</si>
  <si>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</si>
  <si>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</si>
  <si>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</si>
  <si>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</si>
  <si>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</si>
  <si>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</si>
  <si>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</si>
  <si>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</si>
  <si>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</si>
  <si>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</si>
  <si>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</si>
  <si>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</si>
  <si>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</si>
  <si>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</si>
  <si>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</si>
  <si>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</si>
  <si>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</si>
  <si>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</si>
  <si>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</si>
  <si>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</si>
  <si>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</si>
  <si>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</si>
  <si>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</si>
  <si>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</si>
  <si>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</si>
  <si>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</si>
  <si>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</si>
  <si>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</si>
  <si>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</si>
  <si>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</si>
  <si>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</si>
  <si>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</si>
  <si>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</si>
  <si>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</si>
  <si>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</si>
  <si>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</si>
  <si>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</si>
  <si>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</si>
  <si>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</si>
  <si>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</si>
  <si>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</si>
  <si>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</si>
  <si>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</si>
  <si>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</si>
  <si>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</si>
  <si>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</si>
  <si>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</si>
  <si>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</si>
  <si>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</si>
  <si>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</si>
  <si>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</si>
  <si>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</si>
  <si>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</si>
  <si>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</si>
  <si>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</si>
  <si>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</si>
  <si>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</si>
  <si>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</si>
  <si>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</si>
  <si>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</si>
  <si>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</si>
  <si>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</si>
  <si>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</si>
  <si>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</si>
  <si>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</si>
  <si>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</si>
  <si>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</si>
  <si>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</si>
  <si>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</si>
  <si>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</si>
  <si>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</si>
  <si>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</si>
  <si>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</si>
  <si>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</si>
  <si>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</si>
  <si>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</si>
  <si>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</si>
  <si>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</si>
  <si>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</si>
  <si>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</si>
  <si>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</si>
  <si>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</si>
  <si>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</si>
  <si>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</si>
  <si>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</si>
  <si>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</si>
  <si>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</si>
  <si>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</si>
  <si>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</si>
  <si>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</si>
  <si>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</si>
  <si>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</si>
  <si>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</si>
  <si>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</si>
  <si>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</si>
  <si>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</si>
  <si>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</si>
  <si>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</si>
  <si>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</si>
  <si>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</si>
  <si>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</si>
  <si>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</si>
  <si>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</si>
  <si>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</si>
  <si>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</si>
  <si>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</si>
  <si>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</si>
  <si>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</si>
  <si>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</si>
  <si>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</si>
  <si>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</si>
  <si>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</si>
  <si>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</si>
  <si>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</si>
  <si>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</si>
  <si>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</si>
  <si>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</si>
  <si>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</si>
  <si>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</si>
  <si>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</si>
  <si>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</si>
  <si>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</si>
  <si>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</si>
  <si>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</si>
  <si>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</si>
  <si>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</si>
  <si>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</si>
  <si>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</si>
  <si>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</si>
  <si>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</si>
  <si>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</si>
  <si>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</si>
  <si>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</si>
  <si>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</si>
  <si>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</si>
  <si>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</si>
  <si>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</si>
  <si>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</si>
  <si>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</si>
  <si>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</si>
  <si>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</si>
  <si>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</si>
  <si>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</si>
  <si>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</si>
  <si>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</si>
  <si>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</si>
  <si>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</si>
  <si>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</si>
  <si>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</si>
  <si>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</si>
  <si>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</si>
  <si>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</si>
  <si>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</si>
  <si>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</si>
  <si>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</si>
  <si>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</si>
  <si>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</si>
  <si>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</si>
  <si>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</si>
  <si>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</si>
  <si>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</si>
  <si>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</si>
  <si>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</si>
  <si>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</si>
  <si>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</si>
  <si>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</si>
  <si>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</si>
  <si>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</si>
  <si>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</si>
  <si>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</si>
  <si>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</si>
  <si>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</si>
  <si>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</si>
  <si>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</si>
  <si>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</si>
  <si>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</si>
  <si>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</si>
  <si>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</si>
  <si>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</si>
  <si>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</si>
  <si>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</si>
  <si>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</si>
  <si>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</si>
  <si>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</si>
  <si>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</si>
  <si>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</si>
  <si>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</si>
  <si>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</si>
  <si>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</si>
  <si>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</si>
  <si>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</si>
  <si>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</si>
  <si>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</si>
  <si>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</si>
  <si>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</si>
  <si>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</si>
  <si>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</si>
  <si>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</si>
  <si>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</si>
  <si>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</si>
  <si>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</si>
  <si>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</si>
  <si>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</si>
  <si>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</si>
  <si>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</si>
  <si>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</si>
  <si>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</si>
  <si>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</si>
  <si>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</si>
  <si>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</si>
  <si>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</si>
  <si>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</si>
  <si>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</si>
  <si>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</si>
  <si>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</si>
  <si>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</si>
  <si>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</si>
  <si>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</si>
  <si>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</si>
  <si>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</si>
  <si>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</si>
  <si>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</si>
  <si>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</si>
  <si>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</si>
  <si>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</si>
  <si>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</si>
  <si>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</si>
  <si>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</si>
  <si>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</si>
  <si>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</si>
  <si>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</si>
  <si>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</si>
  <si>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</si>
  <si>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</si>
  <si>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</si>
  <si>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</si>
  <si>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</si>
  <si>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</si>
  <si>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</si>
  <si>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</si>
  <si>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</si>
  <si>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</si>
  <si>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</si>
  <si>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</si>
  <si>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</si>
  <si>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</si>
  <si>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</si>
  <si>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</si>
  <si>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</si>
  <si>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</si>
  <si>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</si>
  <si>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</si>
  <si>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</si>
  <si>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</si>
  <si>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</si>
  <si>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</si>
  <si>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</si>
  <si>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</si>
  <si>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</si>
  <si>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</si>
  <si>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</si>
  <si>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</si>
  <si>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</si>
  <si>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</si>
  <si>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</si>
  <si>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</si>
  <si>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</si>
  <si>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</si>
  <si>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</si>
  <si>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</si>
  <si>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</si>
  <si>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</si>
  <si>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</si>
  <si>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</si>
  <si>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</si>
  <si>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</si>
  <si>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</si>
  <si>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</si>
  <si>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</si>
  <si>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</si>
  <si>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</si>
  <si>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</si>
  <si>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</si>
  <si>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</si>
  <si>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</si>
  <si>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</si>
  <si>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</si>
  <si>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</si>
  <si>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</si>
  <si>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</si>
  <si>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</si>
  <si>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</si>
  <si>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</si>
  <si>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</si>
  <si>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</si>
  <si>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</si>
  <si>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</si>
  <si>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</si>
  <si>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</si>
  <si>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</si>
  <si>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</si>
  <si>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</si>
  <si>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</si>
  <si>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</si>
  <si>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</si>
  <si>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</si>
  <si>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</si>
  <si>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</si>
  <si>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</si>
  <si>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</si>
  <si>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</si>
  <si>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</si>
  <si>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</si>
  <si>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</si>
  <si>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</si>
  <si>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</si>
  <si>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</si>
  <si>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</si>
  <si>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</si>
  <si>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</si>
  <si>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</si>
  <si>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</si>
  <si>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</si>
  <si>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</si>
  <si>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</si>
  <si>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</si>
  <si>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</si>
  <si>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</si>
  <si>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</si>
  <si>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</si>
  <si>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</si>
  <si>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</si>
  <si>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</si>
  <si>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</si>
  <si>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</si>
  <si>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</si>
  <si>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</si>
  <si>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</si>
  <si>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</si>
  <si>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</si>
  <si>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</si>
  <si>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</si>
  <si>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</si>
  <si>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</si>
  <si>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</si>
  <si>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</si>
  <si>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</si>
  <si>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</si>
  <si>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</si>
  <si>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</si>
  <si>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</si>
  <si>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</si>
  <si>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</si>
  <si>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</si>
  <si>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</si>
  <si>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</si>
  <si>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</si>
  <si>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</si>
  <si>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</si>
  <si>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</si>
  <si>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</si>
  <si>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</si>
  <si>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</si>
  <si>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</si>
  <si>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</si>
  <si>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</si>
  <si>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</si>
  <si>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</si>
  <si>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</si>
  <si>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</si>
  <si>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</si>
  <si>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</si>
  <si>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</si>
  <si>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</si>
  <si>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</si>
  <si>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</si>
  <si>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</si>
  <si>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</si>
  <si>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</si>
  <si>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</si>
  <si>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</si>
  <si>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</si>
  <si>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</si>
  <si>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</si>
  <si>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</si>
  <si>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</si>
  <si>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</si>
  <si>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</si>
  <si>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</si>
  <si>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</si>
  <si>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</si>
  <si>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</si>
  <si>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</si>
  <si>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</si>
  <si>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</si>
  <si>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</si>
  <si>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</si>
  <si>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</si>
  <si>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</si>
  <si>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</si>
  <si>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</si>
  <si>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</si>
  <si>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</si>
  <si>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</si>
  <si>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</si>
  <si>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</si>
  <si>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</si>
  <si>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</si>
  <si>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</si>
  <si>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</si>
  <si>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</si>
  <si>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</si>
  <si>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</si>
  <si>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</si>
  <si>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</si>
  <si>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</si>
  <si>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</si>
  <si>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</si>
  <si>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</si>
  <si>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</si>
  <si>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</si>
  <si>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</si>
  <si>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</si>
  <si>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</si>
  <si>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</si>
  <si>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</si>
  <si>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</si>
  <si>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</si>
  <si>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</si>
  <si>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</si>
  <si>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</si>
  <si>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</si>
  <si>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</si>
  <si>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</si>
  <si>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</si>
  <si>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</si>
  <si>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</si>
  <si>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</si>
  <si>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</si>
  <si>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</si>
  <si>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</si>
  <si>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</si>
  <si>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</si>
  <si>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</si>
  <si>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</si>
  <si>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</si>
  <si>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</si>
  <si>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</si>
  <si>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</si>
  <si>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</si>
  <si>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</si>
  <si>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</si>
  <si>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</si>
  <si>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</si>
  <si>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</si>
  <si>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</si>
  <si>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</si>
  <si>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</si>
  <si>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</si>
  <si>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</si>
  <si>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</si>
  <si>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</si>
  <si>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</si>
  <si>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</si>
  <si>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</si>
  <si>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</si>
  <si>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</si>
  <si>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</si>
  <si>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</si>
  <si>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</si>
  <si>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</si>
  <si>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</si>
  <si>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</si>
  <si>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</si>
  <si>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</si>
  <si>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</si>
  <si>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</si>
  <si>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</si>
  <si>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</si>
  <si>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</si>
  <si>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</si>
  <si>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</si>
  <si>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</si>
  <si>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</si>
  <si>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</si>
  <si>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</si>
  <si>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</si>
  <si>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</si>
  <si>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</si>
  <si>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</si>
  <si>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</si>
  <si>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</si>
  <si>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</si>
  <si>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</si>
  <si>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</si>
  <si>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</si>
  <si>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</si>
  <si>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</si>
  <si>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</si>
  <si>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</si>
  <si>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</si>
  <si>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</si>
  <si>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</si>
  <si>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</si>
  <si>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</si>
  <si>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</si>
  <si>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</si>
  <si>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</si>
  <si>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</si>
  <si>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</si>
  <si>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</si>
  <si>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</si>
  <si>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</si>
  <si>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</si>
  <si>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</si>
  <si>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</si>
  <si>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</si>
  <si>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</si>
  <si>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</si>
  <si>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</si>
  <si>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</si>
  <si>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</si>
  <si>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</si>
  <si>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</si>
  <si>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</si>
  <si>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</si>
  <si>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</si>
  <si>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</si>
  <si>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</si>
  <si>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</si>
  <si>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</si>
  <si>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</si>
  <si>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</si>
  <si>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</si>
  <si>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</si>
  <si>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</si>
  <si>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</si>
  <si>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</si>
  <si>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</si>
  <si>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</si>
  <si>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</si>
  <si>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</si>
  <si>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</si>
  <si>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</si>
  <si>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</si>
  <si>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</si>
  <si>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</si>
  <si>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</si>
  <si>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</si>
  <si>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</si>
  <si>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</si>
  <si>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</si>
  <si>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</si>
  <si>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</si>
  <si>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</si>
  <si>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</si>
  <si>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</si>
  <si>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</si>
  <si>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</si>
  <si>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</si>
  <si>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</si>
  <si>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</si>
  <si>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</si>
  <si>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</si>
  <si>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</si>
  <si>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</si>
  <si>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</si>
  <si>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</si>
  <si>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</si>
  <si>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</si>
  <si>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</si>
  <si>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</si>
  <si>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</si>
  <si>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</si>
  <si>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</si>
  <si>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</si>
  <si>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</si>
  <si>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</si>
  <si>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</si>
  <si>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</si>
  <si>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</si>
  <si>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</si>
  <si>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</si>
  <si>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</si>
  <si>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</si>
  <si>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</si>
  <si>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</si>
  <si>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</si>
  <si>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</si>
  <si>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</si>
  <si>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</si>
  <si>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</si>
  <si>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</si>
  <si>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</si>
  <si>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</si>
  <si>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</si>
  <si>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</si>
  <si>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</si>
  <si>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</si>
  <si>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</si>
  <si>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</si>
  <si>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</si>
  <si>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</si>
  <si>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</si>
  <si>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</si>
  <si>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</si>
  <si>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</si>
  <si>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</si>
  <si>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</si>
  <si>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</si>
  <si>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</si>
  <si>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</si>
  <si>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</si>
  <si>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</si>
  <si>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</si>
  <si>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</si>
  <si>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</si>
  <si>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</si>
  <si>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</si>
  <si>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</si>
  <si>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</si>
  <si>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</si>
  <si>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</si>
  <si>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</si>
  <si>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</si>
  <si>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</si>
  <si>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</si>
  <si>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</si>
  <si>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</si>
  <si>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</si>
  <si>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</si>
  <si>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</si>
  <si>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</si>
  <si>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</si>
  <si>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</si>
  <si>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</si>
  <si>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</si>
  <si>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</si>
  <si>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</si>
  <si>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</si>
  <si>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</si>
  <si>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</si>
  <si>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</si>
  <si>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</si>
  <si>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</si>
  <si>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</si>
  <si>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</si>
  <si>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</si>
  <si>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</si>
  <si>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</si>
  <si>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</si>
  <si>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</si>
  <si>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</si>
  <si>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</si>
  <si>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</si>
  <si>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</si>
  <si>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</si>
  <si>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</si>
  <si>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</si>
  <si>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</si>
  <si>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</si>
  <si>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</si>
  <si>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</si>
  <si>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</si>
  <si>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</si>
  <si>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need 30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</si>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</sst>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328.54458321759012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45991.493009143516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45991.493009143516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45991.493009143516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45991.493009143516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45991.493009143516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45991.493009143516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45991.493009143516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45991.493009143516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45991.493009143516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45991.493009143516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45991.493009143516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45991.493009143516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45991.493009143516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45991.493009143516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45991.493009143516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45991.493009143516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45991.493009143516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45991.493009143516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45991.493009143516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45991.493009143516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45991.493009143516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45991.493009143516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45991.493009027778</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45991.493009027778</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45991.493009027778</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45991.493009027778</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45991.493009027778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45991.493009027778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45991.493009027778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45991.493009027778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45991.493009027778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45991.493009027778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45991.493009027778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45991.493009027778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45991.493009027778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45991.493009027778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45991.493009027778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45991.493009027778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45991.493009027778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45991.493009027778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45991.493009027778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45991.493009027778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45991.493009027778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45991.493009027778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45991.493009027778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45991.493009027778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45991.493009027778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45991.493009027778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45991.493009027778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45991.493009027778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45991.493009027778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45991.493009027778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45991.493009027778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45991.493009027778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45991.493009027778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45991.493009027778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45991.493009027778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45991.493009027778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45991.493009027778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45991.493009027778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45991.493009027778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45991.493009027778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45991.493009027778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45991.493009027778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45991.493009027778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45991.493009027778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45991.493009027778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45991.493009027778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45991.493009027778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45991.493009027778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45991.493009027778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45991.493009027778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45991.493009027778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45991.493009027778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45991.493009027778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45991.493009027778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45991.493009027778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45991.493009027778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45991.493009027778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45991.493009027778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45991.493009027778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45991.493009027778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45991.493009027778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45991.493009027778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45991.493009027778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45991.493009027778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45991.493009027778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45991.493009027778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45991.493009027778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45991.493009027778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45991.493009027778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45991.493009027778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45991.493009027778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45991.493009027778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45991.493009027778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45991.493009027778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45991.493009027778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45991.493009027778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45991.493009027778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45991.493009027778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45991.493009027778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45991.493009027778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45991.493009027778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45991.493009027778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45991.493009027778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45991.493009027778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45991.493009027778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45991.493009027778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45991.493009027778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45991.493009027778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45991.493009027778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45991.493009027778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45991.493009027778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45991.493009027778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45991.493009027778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45991.493009027778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45991.493009027778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45991.493009027778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45991.493009027778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45991.493009027778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45991.493009027778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45991.493009027778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45991.493009027778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45991.493009027778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45991.493009027778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45991.493009027778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45991.493009027778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45991.493009027778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45991.493009027778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45991.493009027778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45991.493009027778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45991.493009027778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45991.493009027778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45991.493009027778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45991.493009027778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45991.493009027778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45991.493009027778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45991.493009027778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45991.493009027778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45991.493009027778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45991.493009027778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45991.493009027778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45991.493009027778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45991.493009027778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45991.493009027778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45991.493009027778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45991.493009027778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45991.493009027778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45991.493009027778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45991.493009027778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45991.493009027778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45991.493009027778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45991.493009027778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45991.493009027778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45991.493009027778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45991.493009027778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45991.493009027778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45991.493009027778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45991.493009027778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45991.493009027778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45991.493009027778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45991.493009027778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45991.493009027778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45991.493009027778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45991.493009027778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45991.493009027778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45991.493009027778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45991.493009027778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45991.493009027778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45991.493009027778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45991.493009027778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45991.493009027778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45991.493009027778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45991.493009027778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45991.493009027778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45991.493009027778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45991.493009027778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45991.493009027778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45991.493009027778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45991.493009027778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45991.493009027778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45991.493009027778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45991.493009027778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45991.493009027778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45991.493009027778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45991.493009027778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45991.493009027778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45991.493009027778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45991.493009027778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45991.493009027778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45991.493009027778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45991.493009027778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45991.493009027778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45991.493009027778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45991.493009027778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45991.493009027778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45991.493009027778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45991.493009027778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45991.493009027778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45991.493009027778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45991.493009027778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45991.493009027778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45991.493009027778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45991.493009027778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45991.493009027778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45991.493009027778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45991.493009027778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45991.493009027778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45991.493009027778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45991.493009027778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45991.493009027778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45991.493009027778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45991.493009027778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45991.493009027778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45991.493009027778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45991.493009027778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45991.493009027778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45991.493009027778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45991.493009027778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45991.493009027778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45991.493009027778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45991.493009027778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45991.493009027778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45991.493009027778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45991.493009027778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45991.493009027778</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45991.493009027778</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45991.493009027778</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45991.493009027778</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45991.493009027778</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166.49317118055478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7.1055901620347868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45991.493009143516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45991.493009143516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45991.493009143516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45991.493009143516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45991.493009143516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45991.493009143516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45991.493009143516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45991.493009143516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45991.493009143516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45991.493009143516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45991.493009143516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45991.493009143516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45991.493009143516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45991.493009143516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45991.493009143516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45991.493009143516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45991.493009143516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45991.493009143516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45991.493009143516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45991.493009143516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45991.493009143516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45991.493009143516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45991.493009143516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45991.493009143516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45991.493009143516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45991.493009143516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45991.493009143516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45991.493009143516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45991.493009143516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45991.493009143516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45991.493009143516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45991.493009143516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45991.493009143516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45991.493009143516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45991.493009143516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45991.493009143516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45991.493009143516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45991.493009143516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45991.493009143516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45991.493009143516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45991.493009143516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45991.493009143516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45991.493009143516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45991.493009143516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45991.493009143516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45991.493009143516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45991.493009143516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45991.493009143516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45991.493009143516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45991.493009143516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45991.493009143516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45991.493009143516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45991.493009143516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45991.493009143516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45991.493009143516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45991.493009143516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45991.493009143516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45991.493009143516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45991.493009143516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45991.493009143516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45991.493009143516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45991.493009143516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45991.493009143516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45991.493009143516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45991.493009143516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45991.493009143516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45991.493009143516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45991.493009143516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45991.493009143516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28190</v>
      </c>
      <c r="E2" s="18" t="s">
        <v>39106</v>
      </c>
      <c r="F2" s="151">
        <v>45991.468275462961</v>
      </c>
      <c r="G2" s="152">
        <f ca="1">IFERROR(NOW()-F2,"-")</f>
        <v>2.473356481641531E-2</v>
      </c>
      <c r="H2" s="151">
        <v>45991.462627314817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20"/>
      <c r="G3" s="21">
        <f t="shared" ref="G2:G31" ca="1" si="0">IFERROR(NOW()-F3,"-")</f>
        <v>45991.493009143516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45991.493009143516</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45991.493009143516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45991.493009143516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45991.493009143516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45991.493009143516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45991.493009143516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45991.493009143516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45991.493009143516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45991.493009143516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45991.493009143516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45991.493009143516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45991.493009143516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45991.493009143516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45991.493009143516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45991.493009143516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45991.493009143516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45991.493009143516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45991.493009143516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45991.493009143516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45991.493009143516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45991.493009143516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45991.493009143516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45991.493009143516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45991.493009143516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45991.493009143516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45991.493009143516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45991.493009143516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45991.493009143516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45991.493009143516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45991.493009143516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45991.493009143516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45991.493009143516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45991.493009143516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45991.493009143516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45991.493009143516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45991.493009143516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45991.493009143516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45991.493009143516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45991.493009143516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45991.493009143516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45991.493009143516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45991.493009143516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45991.493009143516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45991.493009143516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45991.493009143516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45991.493009143516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45991.493009143516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45991.493009143516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45991.493009143516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45991.493009143516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45991.493009143516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45991.493009143516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45991.493009143516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45991.493009143516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45991.493009143516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45991.493009143516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45991.493009143516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45991.493009143516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45991.493009143516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45991.493009143516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45991.493009143516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45991.493009143516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45991.493009143516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45991.493009143516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45991.493009143516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45991.493009143516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45991.493009143516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45991.493009143516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45991.493009143516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45991.493009143516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45991.493009143516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45991.493009143516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45991.493009143516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45991.493009143516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45991.493009143516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45991.493009143516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45991.493009143516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45991.493009143516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45991.493009143516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45991.493009143516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45991.493009143516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45991.493009143516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45991.493009143516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45991.493009143516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45991.493009143516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45991.493009143516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45991.493009143516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45991.493009143516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45991.493009143516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45991.493009143516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45991.493009143516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45991.493009143516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45991.493009143516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45991.493009143516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45991.493009143516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45991.493009143516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45991.493009143516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45991.493009143516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45991.493009143516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45991.493009143516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45991.493009143516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45991.493009143516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45991.493009143516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45991.493009143516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45991.493009143516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45991.493009143516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45991.493009143516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45991.493009143516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45991.493009143516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45991.493009143516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45991.493009143516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45991.493009143516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45991.493009143516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45991.493009143516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45991.493009143516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45991.493009143516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45991.493009143516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45991.493009143516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45991.493009143516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45991.493009143516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45991.493009143516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45991.493009143516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45991.493009143516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45991.493009143516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45991.493009143516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45991.493009143516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45991.493009143516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45991.493009143516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45991.493009143516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45991.493009143516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45991.493009143516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45991.493009143516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45991.493009143516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45991.493009143516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45991.493009143516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45991.493009143516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45991.493009143516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45991.493009143516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45991.493009143516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45991.493009143516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45991.493009143516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45991.493009143516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45991.493009143516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45991.493009143516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45991.493009143516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45991.493009143516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45991.493009143516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45991.493009143516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45991.493009143516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45991.493009143516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45991.493009143516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45991.493009143516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45991.493009143516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45991.493009143516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45991.493009143516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45991.493009143516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45991.493009143516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45991.493009143516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45991.493009143516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45991.493009143516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45991.493009143516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45991.493009143516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45991.493009143516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45991.493009143516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45991.493009143516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45991.493009143516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45991.493009143516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45991.493009143516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45991.493009143516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45991.493009143516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45991.493009143516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45991.493009143516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45991.493009143516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45991.493009143516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45991.493009143516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45991.493009143516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45991.493009143516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45991.493009143516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45991.493009143516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45991.493009143516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45991.493009143516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45991.493009143516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45991.493009143516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45991.493009143516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45991.493009143516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45991.493009143516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45991.493009143516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45991.493009143516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45991.493009143516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45991.493009143516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45991.493009143516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45991.493009143516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45991.493009143516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45991.493009143516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45991.493009143516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45991.493009143516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45991.493009143516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45991.493009143516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45991.493009143516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45991.493009143516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45991.493009143516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45991.493009143516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45991.493009143516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45991.493009143516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45991.493009143516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45991.493009143516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45991.493009143516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45991.493009143516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45991.493009143516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45991.493009143516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45991.493009143516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45991.493009143516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45991.493009143516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45991.493009143516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45991.493009143516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45991.493009143516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45991.493009143516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45991.493009143516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45991.493009143516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45991.493009143516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45991.493009143516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45991.493009143516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45991.493009143516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45991.493009143516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45991.493009143516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45991.493009143516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45991.493009143516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45991.493009143516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45991.493009143516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45991.493009143516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45991.493009143516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45991.493009143516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45991.493009143516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45991.493009143516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45991.493009143516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45991.493009143516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45991.493009143516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45991.493009143516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45991.493009143516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45991.493009143516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45991.493009143516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45991.493009143516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45991.493009143516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45991.493009143516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45991.493009143516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45991.493009143516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45991.493009143516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45991.493009143516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45991.493009143516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45991.493009143516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45991.493009143516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45991.493009143516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45991.493009143516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45991.493009143516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45991.493009143516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45991.493009143516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45991.493009143516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45991.493009143516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45991.493009143516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45991.493009143516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45991.493009143516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45991.493009143516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45991.493009143516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45991.493009143516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45991.493009143516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45991.493009143516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45991.493009143516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45991.493009143516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45991.493009143516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45991.493009143516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45991.493009143516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45991.493009143516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45991.493009143516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45991.493009143516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45991.493009143516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45991.493009143516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45991.493009143516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45991.493009143516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45991.493009143516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45991.493009143516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45991.493009143516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45991.493009143516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45991.493009143516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45991.493009143516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45991.493009143516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45991.493009143516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45991.493009143516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45991.493009143516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45991.493009143516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45991.493009143516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45991.493009143516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45991.493009143516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45991.493009143516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45991.493009143516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45991.493009143516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45991.493009143516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45991.493009143516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45991.493009143516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45991.493009143516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45991.493009143516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45991.493009143516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45991.493009143516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45991.493009143516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45991.493009143516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45991.493009143516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45991.493009143516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45991.493009143516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45991.493009143516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45991.493009143516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45991.493009143516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45991.493009143516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45991.493009143516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45991.493009143516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45991.493009143516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45991.493009143516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45991.493009143516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45991.493009143516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45991.493009143516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45991.493009143516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45991.493009143516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45991.493009143516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45991.493009143516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45991.493009143516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45991.493009143516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45991.493009143516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45991.493009143516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45991.493009143516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45991.493009143516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45991.493009143516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45991.493009143516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45991.493009143516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45991.493009143516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45991.493009143516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45991.493009143516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45991.493009143516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45991.493009143516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45991.493009143516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45991.493009143516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45991.493009143516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45991.493009143516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45991.493009143516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45991.493009143516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45991.493009143516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45991.493009143516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45991.493009143516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45991.493009143516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45991.493009143516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45991.493009143516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45991.493009143516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45991.493009143516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45991.493009143516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45991.493009143516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45991.493009143516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45991.493009143516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45991.493009143516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45991.493009143516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45991.493009143516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45991.493009143516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45991.493009143516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45991.493009143516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45991.493009143516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45991.493009143516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45991.493009143516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45991.493009143516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45991.493009143516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45991.493009143516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45991.493009143516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45991.493009143516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45991.493009143516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45991.493009143516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45991.493009143516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45991.493009143516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45991.493009143516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45991.493009143516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45991.493009143516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45991.493009143516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45991.493009143516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45991.493009143516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45991.493009143516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45991.493009143516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45991.493009143516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45991.493009143516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45991.493009143516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45991.493009143516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45991.493009143516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45991.493009143516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45991.493009143516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45991.493009143516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45991.493009143516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45991.493009143516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45991.493009143516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45991.493009143516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45991.493009143516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45991.493009143516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45991.493009143516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45991.493009143516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45991.493009143516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45991.493009143516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45991.493009143516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45991.493009143516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45991.493009143516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45991.493009143516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45991.493009143516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45991.493009143516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45991.493009143516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45991.493009143516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45991.493009143516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45991.493009143516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45991.493009143516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45991.493009143516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45991.493009143516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45991.493009143516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45991.493009143516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45991.493009143516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45991.493009143516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45991.493009143516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45991.493009143516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45991.493009143516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45991.493009143516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45991.493009143516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45991.493009143516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45991.493009143516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45991.493009143516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45991.493009143516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45991.493009143516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45991.493009143516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45991.493009143516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45991.493009143516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45991.493009143516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45991.493009143516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45991.493009143516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45991.493009143516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45991.493009143516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45991.493009143516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45991.493009143516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45991.493009143516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45991.493009143516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45991.493009143516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45991.493009143516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45991.493009143516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45991.493009143516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45991.493009143516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45991.493009143516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45991.493009143516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45991.493009143516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45991.493009143516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45991.493009143516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45991.493009143516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45991.493009143516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45991.493009143516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45991.493009143516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45991.493009143516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45991.493009143516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45991.493009143516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45991.493009143516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45991.493009143516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45991.493009143516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45991.493009143516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45991.493009143516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45991.493009143516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45991.493009143516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45991.493009143516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45991.493009143516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45991.493009143516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45991.493009143516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45991.493009143516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45991.493009143516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45991.493009143516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45991.493009143516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45991.493009143516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45991.493009143516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45991.493009143516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45991.493009143516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45991.493009143516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45991.493009143516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45991.493009143516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45991.493009143516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45991.493009143516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45991.493009143516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45991.493009143516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45991.493009143516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45991.493009143516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45991.493009143516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45991.493009143516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45991.493009143516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45991.493009143516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45991.493009143516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45991.493009143516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45991.493009143516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45991.493009143516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45991.493009143516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45991.493009143516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45991.493009143516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45991.493009143516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45991.493009143516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45991.493009143516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45991.493009143516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45991.493009143516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45991.493009143516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45991.493009143516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45991.493009143516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45991.493009143516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45991.493009143516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45991.493009143516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45991.493009143516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45991.493009143516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45991.493009143516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45991.493009143516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45991.493009143516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45991.493009143516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45991.493009143516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45991.493009143516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45991.493009143516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45991.493009143516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45991.493009143516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45991.493009143516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45991.493009143516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45991.493009143516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45991.493009143516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45991.493009143516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45991.493009143516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45991.493009143516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45991.493009143516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45991.493009143516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45991.493009143516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45991.493009143516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45991.493009143516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45991.493009143516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45991.493009143516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45991.493009143516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45991.493009143516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45991.493009143516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45991.493009143516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45991.493009143516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45991.493009143516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45991.493009143516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45991.493009143516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45991.493009143516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45991.493009143516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45991.493009143516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45991.493009143516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45991.493009143516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45991.493009143516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45991.493009143516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45991.493009143516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45991.493009143516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45991.493009143516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45991.493009143516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45991.493009143516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45991.493009143516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45991.493009143516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45991.493009143516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45991.493009143516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45991.493009143516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45991.493009143516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45991.493009143516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45991.493009143516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45991.493009143516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45991.493009143516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45991.493009143516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45991.493009143516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45991.493009143516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45991.493009143516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45991.493009143516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45991.493009143516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45991.493009143516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45991.493009143516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45991.493009143516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45991.493009143516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45991.493009143516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45991.493009143516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45991.493009143516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45991.493009143516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45991.493009143516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45991.493009143516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45991.493009143516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45991.493009143516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45991.493009143516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45991.493009143516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45991.493009143516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45991.493009143516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45991.493009143516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45991.493009143516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45991.493009143516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45991.493009143516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45991.493009143516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45991.493009143516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45991.493009143516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45991.493009143516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45991.493009143516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45991.493009143516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45991.493009143516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45991.493009143516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45991.493009143516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45991.493009143516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45991.493009143516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45991.493009143516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45991.493009143516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45991.493009143516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45991.493009143516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45991.493009143516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45991.493009143516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45991.493009143516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45991.493009143516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45991.493009143516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45991.493009143516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45991.493009143516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45991.493009143516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45991.493009143516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45991.493009143516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45991.493009143516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45991.493009143516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45991.493009143516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45991.493009143516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45991.493009143516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45991.493009143516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45991.493009143516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45991.493009143516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45991.493009143516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45991.493009143516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45991.493009143516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45991.493009143516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45991.493009143516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45991.493009143516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45991.493009143516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45991.493009143516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45991.493009143516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45991.493009143516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45991.493009143516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45991.493009143516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45991.493009143516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45991.493009143516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45991.493009143516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45991.493009143516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45991.493009143516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45991.493009143516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45991.493009143516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45991.493009143516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45991.493009143516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45991.493009143516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45991.493009143516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45991.493009143516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45991.493009143516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45991.493009143516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45991.493009143516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45991.493009143516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45991.493009143516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45991.493009143516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45991.493009143516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45991.493009143516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45991.493009143516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45991.493009143516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45991.493009143516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45991.493009143516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45991.493009143516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45991.493009143516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45991.493009143516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45991.493009143516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45991.493009143516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45991.493009143516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45991.493009143516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45991.493009143516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45991.493009143516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45991.493009143516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45991.493009143516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45991.493009143516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45991.493009143516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45991.493009143516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45991.493009143516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45991.493009143516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45991.493009143516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45991.493009143516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45991.493009143516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45991.493009143516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45991.493009143516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45991.493009143516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45991.493009143516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45991.493009143516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45991.493009143516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45991.493009143516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45991.493009143516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45991.493009143516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45991.493009143516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45991.493009143516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45991.493009143516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45991.493009143516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45991.493009143516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45991.493009143516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45991.493009143516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45991.493009143516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45991.493009143516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45991.493009143516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45991.493009143516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45991.493009143516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45991.493009143516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45991.493009143516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45991.493009143516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45991.493009143516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45991.493009143516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45991.493009143516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45991.493009143516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45991.493009143516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45991.493009143516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45991.493009143516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45991.493009143516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45991.493009143516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45991.493009143516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45991.493009143516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45991.493009143516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45991.493009143516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45991.493009143516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45991.493009143516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45991.493009143516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45991.493009143516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45991.493009143516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45991.493009143516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45991.493009143516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45991.493009143516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45991.493009143516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45991.493009143516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45991.493009143516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45991.493009143516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45991.493009143516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45991.493009143516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45991.493009143516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45991.493009143516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45991.493009143516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45991.493009143516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45991.493009143516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45991.493009143516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45991.493009143516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45991.493009143516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45991.493009143516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45991.493009143516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45991.493009143516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45991.493009143516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45991.493009143516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45991.493009143516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45991.493009143516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45991.493009143516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45991.493009143516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45991.493009143516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45991.493009143516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45991.493009143516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45991.493009143516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45991.493009143516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45991.493009143516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45991.493009143516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45991.493009143516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45991.493009143516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45991.493009143516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45991.493009143516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45991.493009143516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45991.493009143516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45991.493009143516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45991.493009143516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45991.493009143516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45991.493009143516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45991.493009143516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45991.493009143516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45991.493009143516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45991.493009143516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45991.493009143516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45991.493009143516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45991.493009143516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45991.493009143516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45991.493009143516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45991.493009143516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45991.493009143516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45991.493009143516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45991.493009143516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45991.493009143516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45991.493009143516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45991.493009143516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45991.493009143516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45991.493009143516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45991.493009143516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45991.493009143516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45991.493009143516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45991.493009143516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45991.493009143516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45991.493009143516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45991.493009143516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45991.493009143516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45991.493009143516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45991.493009143516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45991.493009143516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45991.493009143516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45991.493009143516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45991.493009143516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45991.493009143516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45991.493009143516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45991.493009143516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45991.493009143516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45991.493009143516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45991.493009143516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45991.493009143516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45991.493009143516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45991.493009143516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45991.493009143516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45991.493009143516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45991.493009143516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45991.493009143516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45991.493009143516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45991.493009143516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45991.493009143516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45991.493009143516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45991.493009143516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45991.493009143516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45991.493009143516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45991.493009143516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45991.493009143516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45991.493009143516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45991.493009143516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45991.493009143516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45991.493009143516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45991.493009143516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45991.493009143516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45991.493009143516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45991.493009143516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45991.493009143516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45991.493009143516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45991.493009143516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45991.493009143516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45991.493009143516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45991.493009143516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45991.493009143516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45991.493009143516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45991.493009143516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45991.493009143516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45991.493009143516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45991.493009143516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45991.493009143516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45991.493009143516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45991.493009143516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45991.493009143516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45991.493009143516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45991.493009143516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45991.493009143516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45991.493009143516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45991.493009143516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45991.493009143516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45991.493009143516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45991.493009143516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45991.493009143516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45991.493009143516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45991.493009143516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45991.493009143516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45991.493009143516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45991.493009143516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45991.493009143516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45991.493009143516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45991.493009143516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45991.493009143516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45991.493009143516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45991.493009143516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45991.493009143516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45991.493009143516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45991.493009143516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45991.493009143516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45991.493009143516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45991.493009143516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45991.493009143516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45991.493009143516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45991.493009143516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45991.493009143516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45991.493009143516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45991.493009143516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45991.493009143516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45991.493009143516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45991.493009143516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45991.493009143516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45991.493009143516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45991.493009143516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45991.493009143516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45991.493009143516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45991.493009143516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45991.493009143516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45991.493009143516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45991.493009143516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45991.493009143516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45991.493009143516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45991.493009143516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45991.493009143516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45991.493009143516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45991.493009143516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45991.493009143516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45991.493009143516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45991.493009143516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45991.493009143516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45991.493009143516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45991.493009143516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45991.493009143516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45991.493009143516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45991.493009143516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45991.493009143516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45991.493009143516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45991.493009143516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45991.493009143516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45991.493009143516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45991.493009143516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45991.493009143516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45991.493009143516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45991.493009143516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45991.493009143516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45991.493009143516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45991.493009143516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45991.493009143516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45991.493009143516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45991.493009143516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45991.493009143516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45991.493009143516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45991.493009143516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45991.493009143516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45991.493009143516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45991.493009143516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45991.493009143516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45991.493009143516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45991.493009143516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45991.493009143516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45991.493009143516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45991.493009143516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45991.493009143516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45991.493009143516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45991.493009143516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45991.493009143516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45991.493009143516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45991.493009143516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45991.493009143516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45991.493009143516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45991.493009143516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45991.493009143516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45991.493009143516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45991.493009143516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45991.493009143516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45991.493009143516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45991.493009143516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45991.493009143516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45991.493009143516</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288.01229155092005</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36" ca="1" si="0">IFERROR(NOW()-F3,"")</f>
        <v>45991.493009143516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45991.493009143516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45991.493009143516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45991.493009143516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45991.493009143516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45991.493009143516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45991.493009143516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45991.493009143516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45991.493009143516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45991.493009143516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45991.493009143516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45991.493009143516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45991.493009143516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45991.493009143516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45991.493009143516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45991.493009143516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45991.493009143516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45991.493009143516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45991.493009143516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45991.493009143516</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45991.493009143516</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45991.493009143516</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45991.493009143516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45991.493009143516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45991.493009143516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45991.493009143516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45991.493009143516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45991.493009143516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45991.493009143516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45991.493009143516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45991.493009143516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45991.493009143516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45991.493009143516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45991.493009143516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45991.493009143516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45991.493009143516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45991.493009143516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45991.493009143516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45991.493009143516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45991.493009143516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45991.493009143516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45991.493009143516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45991.493009143516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45991.493009143516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45991.493009143516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45991.493009143516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45991.493009143516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45991.493009143516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45991.493009143516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45991.493009143516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45991.493009143516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45991.493009143516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45991.493009143516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45991.493009143516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45991.493009143516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45991.493009143516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45991.493009143516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45991.493009143516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45991.493009143516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45991.493009143516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45991.493009143516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45991.493009143516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45991.493009143516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45991.493009143516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45991.493009143516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45991.493009143516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45991.493009143516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45991.493009143516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45991.493009143516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45991.493009143516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45991.493009143516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45991.493009143516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45991.493009143516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45991.493009143516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45991.493009143516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45991.493009143516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45991.493009143516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45991.493009143516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45991.493009143516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45991.493009143516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45991.493009143516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45991.493009143516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45991.493009143516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45991.493009143516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45991.493009143516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45991.493009143516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45991.493009143516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45991.493009143516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45991.493009143516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45991.493009143516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45991.493009143516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45991.493009143516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45991.493009143516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45991.493009143516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45991.493009143516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45991.493009143516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45991.493009143516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45991.493009143516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45991.493009143516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45991.493009143516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45991.493009143516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45991.493009143516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45991.493009143516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45991.493009143516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45991.493009143516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45991.493009143516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45991.493009143516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45991.493009143516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45991.493009143516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45991.493009143516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45991.493009143516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45991.493009143516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45991.493009143516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45991.493009143516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45991.493009143516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45991.493009143516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45991.493009143516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45991.493009143516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45991.493009143516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45991.493009143516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45991.493009143516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45991.493009143516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45991.493009143516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45991.493009143516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45991.493009143516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45991.493009143516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45991.493009143516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45991.493009143516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45991.493009143516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45991.493009143516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45991.493009143516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45991.493009143516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45991.493009143516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45991.493009143516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45991.493009143516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45991.493009143516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45991.493009143516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45991.493009143516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45991.493009143516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45991.493009143516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45991.493009143516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45991.493009143516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45991.493009143516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45991.493009143516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45991.493009143516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45991.493009143516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45991.493009143516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45991.493009143516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45991.493009143516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45991.493009143516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45991.493009143516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45991.493009143516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45991.493009143516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45991.493009143516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45991.493009143516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45991.493009143516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45991.493009143516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45991.493009143516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45991.493009143516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45991.493009143516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45991.493009143516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45991.493009143516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45991.493009143516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45991.493009143516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45991.493009143516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45991.493009143516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45991.493009143516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45991.493009143516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45991.493009143516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45991.493009143516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45991.493009143516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45991.493009143516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45991.493009143516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45991.493009143516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45991.493009143516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45991.493009143516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45991.493009143516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45991.493009143516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45991.493009143516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45991.493009143516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45991.493009143516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45991.493009143516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45991.493009143516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45991.493009143516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45991.493009143516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45991.493009143516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45991.493009143516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45991.493009143516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45991.493009143516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45991.493009143516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45991.493009143516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45991.493009143516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45991.493009143516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45991.493009143516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45991.493009143516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45991.493009143516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45991.493009143516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45991.493009143516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45991.493009143516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45991.493009143516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45991.493009143516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45991.493009143516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45991.493009143516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45991.493009143516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45991.493009143516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45991.493009143516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45991.493009143516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45991.493009143516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45991.493009143516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45991.493009143516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45991.493009143516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45991.493009143516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45991.493009143516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45991.493009143516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45991.493009143516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45991.493009143516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45991.493009143516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45991.493009143516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45991.493009143516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45991.493009143516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45991.493009143516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45991.493009143516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45991.493009143516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45991.493009143516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45991.493009143516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45991.493009143516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45991.493009143516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45991.493009143516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45991.493009143516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45991.493009143516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45991.493009143516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45991.493009143516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45991.493009143516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45991.493009143516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45991.493009143516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45991.493009143516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45991.493009143516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45991.493009143516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45991.493009143516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45991.493009143516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45991.493009143516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45991.493009143516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45991.493009143516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45991.493009143516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45991.493009143516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45991.493009143516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45991.493009143516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45991.493009143516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45991.493009143516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45991.493009143516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45991.493009143516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45991.493009143516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45991.493009143516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45991.493009143516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45991.493009143516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45991.493009143516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45991.493009143516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45991.493009143516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45991.493009143516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45991.493009143516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45991.493009143516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45991.493009143516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45991.493009143516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45991.493009143516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45991.493009143516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45991.493009143516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45991.493009143516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45991.493009143516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45991.493009143516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45991.493009143516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45991.493009143516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45991.493009143516</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99.660948958327936</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65.30413182869961</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42.831898032403842</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10.119710532402678</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0.51310173610545462</v>
      </c>
      <c r="H6" s="38">
        <v>45990.988067129627</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106" t="s">
        <v>33534</v>
      </c>
      <c r="E7" s="37" t="s">
        <v>39106</v>
      </c>
      <c r="F7" s="38">
        <v>45991.455370370371</v>
      </c>
      <c r="G7" s="135">
        <f ca="1">IFERROR(NOW()-F7,"")</f>
        <v>3.763877314486308E-2</v>
      </c>
      <c r="H7" s="38">
        <v>45991.449444444443</v>
      </c>
      <c r="I7" s="37" t="str">
        <f>IFERROR(VLOOKUP(D7,DB!A:F,6,0),"")</f>
        <v>SCECO</v>
      </c>
      <c r="J7" s="37" t="str">
        <f>IFERROR(VLOOKUP(D7,DB!A:G,7,0),"")</f>
        <v>In progress</v>
      </c>
      <c r="K7" s="37" t="s">
        <v>39207</v>
      </c>
      <c r="L7" s="37" t="str">
        <f>IFERROR(VLOOKUP(D7,DB!A:I,9,0),"")</f>
        <v>Latis</v>
      </c>
    </row>
    <row r="8" spans="1:13">
      <c r="A8" s="37"/>
      <c r="B8" s="37" t="str">
        <f>IFERROR(VLOOKUP(D8,DB!A:K,11,0),"")</f>
        <v/>
      </c>
      <c r="C8" s="37"/>
      <c r="D8" s="106"/>
      <c r="E8" s="37"/>
      <c r="F8" s="38"/>
      <c r="G8" s="135">
        <f ca="1">IFERROR(NOW()-F8,"")</f>
        <v>45991.493009143516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45991.493009143516</v>
      </c>
      <c r="H9" s="38"/>
      <c r="I9" s="37" t="str">
        <f>IFERROR(VLOOKUP(D9,DB!A:F,6,0),"")</f>
        <v/>
      </c>
      <c r="J9" s="37" t="str">
        <f>IFERROR(VLOOKUP(D9,DB!A:G,7,0),"")</f>
        <v/>
      </c>
      <c r="K9" s="37"/>
      <c r="L9" s="37" t="str">
        <f>IFERROR(VLOOKUP(D9,DB!A:I,9,0),"")</f>
        <v/>
      </c>
    </row>
    <row r="10" spans="1:13">
      <c r="A10" s="37"/>
      <c r="B10" s="37" t="str">
        <f>IFERROR(VLOOKUP(D10,DB!A:K,11,0),"")</f>
        <v>R5</v>
      </c>
      <c r="C10" s="37"/>
      <c r="D10" s="37" t="s">
        <v>33268</v>
      </c>
      <c r="E10" s="37"/>
      <c r="F10" s="38"/>
      <c r="G10" s="135">
        <f ca="1">IFERROR(NOW()-F10,"")</f>
        <v>45991.493009143516</v>
      </c>
      <c r="H10" s="38"/>
      <c r="I10" s="37" t="str">
        <f>IFERROR(VLOOKUP(D10,DB!A:F,6,0),"")</f>
        <v>Generator-DG</v>
      </c>
      <c r="J10" s="37" t="str">
        <f>IFERROR(VLOOKUP(D10,DB!A:G,7,0),"")</f>
        <v>Weak</v>
      </c>
      <c r="K10" s="37"/>
      <c r="L10" s="37" t="str">
        <f>IFERROR(VLOOKUP(D10,DB!A:I,9,0),"")</f>
        <v>Latis</v>
      </c>
    </row>
    <row r="11" spans="1:13">
      <c r="A11" s="37"/>
      <c r="B11" s="37" t="str">
        <f>IFERROR(VLOOKUP(D11,DB!A:K,11,0),"")</f>
        <v/>
      </c>
      <c r="C11" s="37"/>
      <c r="D11" s="37"/>
      <c r="E11" s="37"/>
      <c r="F11" s="38"/>
      <c r="G11" s="135">
        <f ca="1">IFERROR(NOW()-F11,"")</f>
        <v>45991.493009143516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45991.493009143516</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5">
        <f ca="1">IFERROR(NOW()-F13,"")</f>
        <v>45991.493009143516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45991.493009143516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45991.493009143516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45991.493009143516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45991.493009143516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45991.493009143516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45991.493009143516</v>
      </c>
      <c r="H19" s="38"/>
      <c r="I19" s="37" t="str">
        <f>IFERROR(VLOOKUP(D19,DB!A:F,6,0),"")</f>
        <v/>
      </c>
      <c r="J19" s="37" t="str">
        <f>IFERROR(VLOOKUP(D19,DB!A:G,7,0),"")</f>
        <v/>
      </c>
      <c r="K19" s="37"/>
      <c r="L19" s="37" t="str">
        <f>IFERROR(VLOOKUP(D19,DB!A:I,9,0),"")</f>
        <v/>
      </c>
    </row>
    <row r="20" spans="1:12">
      <c r="A20" s="37"/>
      <c r="B20" s="153" t="str">
        <f>IFERROR(VLOOKUP(D20,DB!A:K,11,0),"")</f>
        <v/>
      </c>
      <c r="C20" s="37"/>
      <c r="D20" s="37"/>
      <c r="E20" s="37"/>
      <c r="F20" s="38"/>
      <c r="G20" s="135">
        <f t="shared" ref="G20:G28" ca="1" si="2">IFERROR(NOW()-F20,"")</f>
        <v>45991.493009027778</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45991.493009027778</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45991.493009027778</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45991.493009027778</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45991.493009027778</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45991.493009027778</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45991.493009027778</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45991.493009027778</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45991.493009027778</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ref="G29:G60" ca="1" si="3">IFERROR(NOW()-F29,"")</f>
        <v>45991.493009027778</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3"/>
        <v>45991.493009027778</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3"/>
        <v>45991.493009027778</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3"/>
        <v>45991.493009027778</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3"/>
        <v>45991.493009027778</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3"/>
        <v>45991.493009027778</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3"/>
        <v>45991.493009027778</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3"/>
        <v>45991.493009027778</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3"/>
        <v>45991.493009027778</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3"/>
        <v>45991.493009027778</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3"/>
        <v>45991.493009027778</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3"/>
        <v>45991.493009027778</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3"/>
        <v>45991.493009027778</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3"/>
        <v>45991.493009027778</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3"/>
        <v>45991.493009027778</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3"/>
        <v>45991.493009027778</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3"/>
        <v>45991.493009027778</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3"/>
        <v>45991.493009027778</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3"/>
        <v>45991.493009027778</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3"/>
        <v>45991.493009027778</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3"/>
        <v>45991.493009027778</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3"/>
        <v>45991.493009027778</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3"/>
        <v>45991.493009027778</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3"/>
        <v>45991.493009027778</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45991.493009027778</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45991.493009027778</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45991.493009027778</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45991.493009027778</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45991.493009027778</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45991.493009027778</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45991.493009027778</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45991.493009027778</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ref="G61:G92" ca="1" si="4">IFERROR(NOW()-F61,"")</f>
        <v>45991.493009027778</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4"/>
        <v>45991.493009027778</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4"/>
        <v>45991.493009027778</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4"/>
        <v>45991.493009027778</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4"/>
        <v>45991.493009027778</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4"/>
        <v>45991.493009027778</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4"/>
        <v>45991.493009027778</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4"/>
        <v>45991.493009027778</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4"/>
        <v>45991.493009027778</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4"/>
        <v>45991.493009027778</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4"/>
        <v>45991.493009027778</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4"/>
        <v>45991.493009027778</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4"/>
        <v>45991.493009027778</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4"/>
        <v>45991.493009027778</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4"/>
        <v>45991.493009027778</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4"/>
        <v>45991.493009027778</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4"/>
        <v>45991.493009027778</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4"/>
        <v>45991.493009027778</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4"/>
        <v>45991.493009027778</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t="shared" ca="1" si="4"/>
        <v>45991.493009027778</v>
      </c>
      <c r="H80" s="38"/>
      <c r="I80" s="153" t="str">
        <f>IFERROR(VLOOKUP(D80,DB!A:F,6,0),"")</f>
        <v/>
      </c>
      <c r="J80" s="153" t="str">
        <f>IFERROR(VLOOKUP(D80,DB!A:G,7,0),"")</f>
        <v/>
      </c>
      <c r="K80" s="37"/>
      <c r="L80" s="153" t="str">
        <f>IFERROR(VLOOKUP(D80,DB!A:I,9,0),"")</f>
        <v/>
      </c>
    </row>
    <row r="81" spans="1:12">
      <c r="A81" s="154"/>
      <c r="B81" s="155" t="str">
        <f>IFERROR(VLOOKUP(D81,DB!A:K,11,0),"")</f>
        <v/>
      </c>
      <c r="C81" s="154"/>
      <c r="D81" s="154"/>
      <c r="E81" s="154"/>
      <c r="F81" s="156"/>
      <c r="G81" s="157">
        <f t="shared" ca="1" si="4"/>
        <v>45991.493009027778</v>
      </c>
      <c r="H81" s="156"/>
      <c r="I81" s="155" t="str">
        <f>IFERROR(VLOOKUP(D81,DB!A:F,6,0),"")</f>
        <v/>
      </c>
      <c r="J81" s="155" t="str">
        <f>IFERROR(VLOOKUP(D81,DB!A:G,7,0),"")</f>
        <v/>
      </c>
      <c r="K81" s="154"/>
      <c r="L81" s="155"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33803</v>
      </c>
      <c r="E2" s="106" t="s">
        <v>39106</v>
      </c>
      <c r="F2" s="121"/>
      <c r="G2" s="72">
        <f ca="1">IFERROR(NOW()-F2,"-")</f>
        <v>45991.493009143516</v>
      </c>
      <c r="H2" s="121">
        <v>45991.296655092592</v>
      </c>
      <c r="I2" s="119" t="str">
        <f>IFERROR(VLOOKUP(D2,DB!A:F,6,0),"")</f>
        <v>Generator-SG</v>
      </c>
      <c r="J2" s="119" t="str">
        <f>IFERROR(VLOOKUP(D2,DB!A:G,7,0),"")</f>
        <v>Dead</v>
      </c>
      <c r="K2" s="122" t="s">
        <v>39209</v>
      </c>
      <c r="L2" s="137" t="str">
        <f>IFERROR(VLOOKUP(D2,DB!A:I,9,0),"")</f>
        <v>Latis</v>
      </c>
    </row>
    <row r="3" spans="1:16382" ht="31.5" customHeight="1">
      <c r="A3" s="118"/>
      <c r="B3" s="119" t="str">
        <f>IFERROR(VLOOKUP(D3,DB!A:K,11,0),"")</f>
        <v/>
      </c>
      <c r="C3" s="120"/>
      <c r="D3" s="158"/>
      <c r="E3" s="106"/>
      <c r="F3" s="121"/>
      <c r="G3" s="72">
        <f ca="1">IFERROR(NOW()-F3,"-")</f>
        <v>45991.493009143516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45991.493009143516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45991.493009143516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45991.493009143516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45991.493009143516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45991.493009143516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45991.493009143516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45991.493009143516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45991.493009027778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45991.493009027778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45991.493009027778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45991.493009027778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45991.493009027778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45991.493009027778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45991.493009027778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45991.493009027778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45991.493009027778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45991.493009027778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45991.493009027778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45991.493009027778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45991.493009027778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45991.493009027778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45991.493009027778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45991.493009027778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45991.493009027778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45991.493009027778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45991.493009027778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45991.493009027778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45991.493009027778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45991.493009027778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45991.493009027778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45991.493009027778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45991.493009027778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45991.493009027778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45991.493009027778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45991.493009027778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45991.493009027778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45991.493009027778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45991.493009027778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45991.493009027778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45991.493009027778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45991.493009027778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45991.493009027778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45991.493009027778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45991.493009027778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45991.493009027778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45991.493009027778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45991.493009027778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45991.493009027778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45991.493009027778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45991.493009027778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45991.493009027778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45991.493009027778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45991.493009027778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45991.493009027778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45991.493009027778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45991.493009027778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45991.493009027778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45991.493009027778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45991.493009027778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45991.493009027778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45991.493009027778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45991.493009027778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45991.493009027778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45991.493009027778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45991.493009027778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45991.493009027778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45991.493009027778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45991.493009027778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45991.493009027778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45991.493009027778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45991.493009027778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45991.493009027778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45991.493009027778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45991.493009027778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45991.493009027778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45991.493009027778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45991.493009027778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45991.493009027778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45991.493009027778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45991.493009027778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45991.493009027778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45991.493009027778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45991.493009027778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45991.493009027778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45991.493009027778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45991.493009027778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45991.493009027778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45991.493009027778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45991.493009027778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45991.493009027778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45991.493009027778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45991.493009027778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45991.493009027778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45991.493009027778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45991.493009027778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45991.493009027778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45991.493009027778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45991.493009027778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45991.493009027778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45991.493009027778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45991.493009027778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45991.493009027778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45991.493009027778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45991.493009027778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45991.493009027778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45991.493009027778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45991.493009027778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45991.493009027778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45991.493009027778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45991.493009027778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45991.493009027778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45991.493009027778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45991.493009027778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45991.493009027778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45991.493009027778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45991.493009027778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45991.493009027778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45991.493009027778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45991.493009027778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45991.493009027778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45991.493009027778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45991.493009027778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45991.493009027778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45991.493009027778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45991.493009027778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45991.493009027778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45991.493009027778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45991.493009027778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45991.493009027778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45991.493009027778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45991.493009027778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45991.493009027778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45991.493009027778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45991.493009027778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45991.493009027778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45991.493009027778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45991.493009027778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45991.493009027778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45991.493009027778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45991.493009027778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45991.493009027778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45991.493009027778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45991.493009027778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45991.493009027778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45991.493009027778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45991.493009027778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45991.493009027778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45991.493009027778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45991.493009027778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45991.493009027778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45991.493009027778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45991.493009027778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45991.493009027778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45991.493009027778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45991.493009027778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45991.493009027778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45991.493009027778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45991.493009027778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45991.493009027778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45991.493009027778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45991.493009027778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45991.493009027778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45991.493009027778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45991.493009027778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45991.493009027778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45991.493009027778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45991.493009027778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45991.493009027778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45991.493009027778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45991.493009027778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45991.493009027778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45991.493009027778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45991.493009027778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45991.493009027778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45991.493009027778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45991.493009027778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45991.493009027778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45991.493009027778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45991.493009027778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45991.493009027778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45991.493009027778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45991.493009027778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45991.493009027778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45991.493009027778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45991.493009027778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45991.493009027778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45991.493009027778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45991.493009027778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45991.493009027778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45991.493009027778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45991.493009027778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45991.493009027778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45991.493009027778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45991.493009027778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45991.493009027778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45991.493009027778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45991.493009027778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45991.493009027778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45991.493009027778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45991.493009027778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45991.493009027778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45991.493009027778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45991.493009027778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45991.493009027778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45991.493009027778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45991.493009027778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45991.493009027778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45991.493009027778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45991.493009027778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45991.493009027778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45991.493009027778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45991.493009027778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45991.493009027778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45991.493009027778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45991.493009027778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45991.493009027778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45991.493009027778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45991.493009027778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45991.493009027778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45991.493009027778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45991.493009027778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45991.493009027778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45991.493009027778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45991.493009027778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45991.493009027778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45991.493009027778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45991.493009027778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45991.493009027778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45991.493009027778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45991.493009027778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45991.493009027778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45991.493009027778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45991.493009027778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45991.493009027778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45991.493009027778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45991.493009027778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45991.493009027778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45991.493009027778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45991.493009027778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45991.493009027778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45991.493009027778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45991.493009027778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45991.493009027778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45991.493009027778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45991.493009027778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45991.493009027778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45991.493009027778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45991.493009027778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45991.493009027778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45991.493009027778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45991.493009027778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45991.493009027778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45991.493009027778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45991.493009027778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45991.493009027778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45991.493009027778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45991.493009027778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45991.493009027778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45991.493009027778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45991.493009027778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45991.493009027778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45991.493009027778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45991.493009027778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45991.493009027778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45991.493009027778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45991.493009027778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45991.493009027778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45991.493009027778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45991.493009027778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45991.493009027778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45991.493009027778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45991.493009027778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45991.493009027778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45991.493009027778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45991.493009027778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45991.493009027778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45991.493009027778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45991.493009027778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45991.493009027778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45991.493009027778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45991.493009027778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45991.493009027778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45991.493009027778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45991.493009027778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45991.493009027778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45991.493009027778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45991.493009027778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45991.493009027778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45991.493009027778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45991.493009027778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45991.493009027778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45991.493009027778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45991.493009027778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45991.493009027778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45991.493009027778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45991.493009027778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45991.493009027778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45991.493009027778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45991.493009027778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45991.493009027778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45991.493009027778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45991.493009027778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45991.493009027778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45991.493009027778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45991.493009027778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45991.493009027778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45991.493009027778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45991.493009027778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45991.493009027778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45991.493009027778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45991.493009027778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45991.493009027778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45991.493009027778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45991.493009027778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45991.493009027778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45991.493009027778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45991.493009027778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45991.493009027778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45991.493009027778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45991.493009027778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45991.493009027778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45991.493009027778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45991.493009027778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45991.493009027778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45991.493009027778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45991.493009027778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45991.493009027778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45991.493009027778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45991.493009027778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45991.493009027778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45991.493009027778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45991.493009027778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45991.493009027778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45991.493009027778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45991.493009027778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45991.493009027778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45991.493009027778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45991.493009027778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45991.493009027778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45991.493009027778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45991.493009027778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45991.493009027778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45991.493009027778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45991.493009027778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45991.493009027778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45991.493009027778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45991.493009027778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45991.493009027778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45991.493009027778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45991.493009027778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45991.493009027778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45991.493009027778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45991.493009027778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45991.493009027778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45991.493009027778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45991.493009027778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45991.493009027778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45991.493009027778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45991.493009027778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45991.493009027778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45991.493009027778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45991.493009027778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45991.493009027778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45991.493009027778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45991.493009027778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45991.493009027778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45991.493009027778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45991.493009027778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45991.493009027778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45991.493009027778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45991.493009143516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45991.493009143516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45991.493009143516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45991.493009143516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45991.493009143516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45991.493009143516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45991.493009143516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45991.493009143516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45991.493009143516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45991.493009143516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45991.493009143516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45991.493009143516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45991.493009143516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45991.493009143516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45991.493009143516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45991.493009143516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45991.493009143516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45991.493009143516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45991.493009143516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45991.493009143516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45991.493009143516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45991.493009143516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45991.493009143516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45991.493009143516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45991.493009143516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45991.493009143516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45991.493009143516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45991.493009143516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45991.493009143516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45991.493009143516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45991.493009143516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45991.493009143516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45991.493009143516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45991.493009143516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45991.493009143516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45991.493009143516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45991.493009143516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45991.493009143516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45991.493009143516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45991.493009143516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45991.493009143516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45991.493009143516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45991.493009143516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45991.493009143516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45991.493009143516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45991.493009143516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45991.493009143516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45991.493009143516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45991.493009143516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45991.493009143516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45991.493009143516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45991.493009143516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45991.493009143516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45991.493009143516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45991.493009143516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45991.493009143516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45991.493009143516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45991.493009143516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45991.493009143516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45991.493009143516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45991.493009143516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45991.493009143516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45991.493009143516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45991.493009143516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45991.493009143516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45991.493009143516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45991.493009143516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45991.493009143516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45991.493009143516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45991.493009143516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45991.493009143516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45991.493009143516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45991.493009143516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45991.493009143516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45991.493009143516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45991.493009143516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45991.493009143516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45991.493009143516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45991.493009143516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45991.493009143516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45991.493009143516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45991.493009143516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45991.493009143516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45991.493009143516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45991.493009143516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45991.493009143516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45991.493009143516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45991.493009143516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45991.493009143516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45991.493009143516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45991.493009143516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45991.493009143516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45991.493009143516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45991.493009143516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45991.493009143516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45991.493009143516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45991.493009143516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45991.493009143516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45991.493009143516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45991.493009143516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45991.493009143516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45991.493009143516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45991.493009143516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45991.493009143516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45991.493009143516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45991.493009143516</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45991.493009143516</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45991.493009143516</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45991.493009143516</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45991.493009143516</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45991.493009143516</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45991.493009143516</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2025-11-30T08:51:57Z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