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16" documentId="13_ncr:1_{F6CB121F-512D-4AA6-A0C1-0FB36C537598}" xr6:coauthVersionLast="47" xr6:coauthVersionMax="47" xr10:uidLastSave="{6DB15D60-0A0B-4039-BE68-55575044B60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<sst xmlns="http://schemas.openxmlformats.org/spreadsheetml/2006/main" count="179012" uniqueCount="39096">
  <si>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</si>
  <si>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</si>
  <si>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</si>
  <si>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</si>
  <si>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</si>
  <si>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</si>
  <si>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</si>
  <si>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</si>
  <si>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</si>
  <si>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</si>
  <si>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</si>
  <si>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</si>
  <si>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</si>
  <si>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</si>
  <si>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</si>
  <si>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</si>
  <si>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</si>
  <si>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</si>
  <si>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</si>
  <si>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</si>
  <si>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</si>
  <si>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</si>
  <si>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</si>
  <si>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</si>
  <si>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</si>
  <si>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</si>
  <si>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</si>
  <si>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</si>
  <si>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</si>
  <si>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</si>
  <si>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</si>
  <si>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</si>
  <si>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</si>
  <si>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</si>
  <si>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</si>
  <si>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</si>
  <si>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</si>
  <si>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</si>
  <si>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</si>
  <si>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</si>
  <si>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</si>
  <si>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</si>
  <si>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</si>
  <si>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</si>
  <si>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</si>
  <si>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</si>
  <si>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</si>
  <si>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</si>
  <si>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</si>
  <si>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</si>
  <si>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</si>
  <si>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</si>
  <si>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</si>
  <si>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</si>
  <si>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</si>
  <si>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</si>
  <si>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</si>
  <si>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</si>
  <si>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</si>
  <si>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</si>
  <si>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</si>
  <si>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</si>
  <si>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</si>
  <si>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</si>
  <si>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</si>
  <si>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</si>
  <si>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</si>
  <si>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</si>
  <si>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</si>
  <si>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</si>
  <si>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</si>
  <si>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</si>
  <si>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</si>
  <si>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</si>
  <si>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</si>
  <si>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</si>
  <si>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</si>
  <si>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</si>
  <si>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</si>
  <si>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</si>
  <si>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</si>
  <si>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</si>
  <si>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</si>
  <si>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</si>
  <si>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</si>
  <si>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</si>
  <si>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</si>
  <si>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</si>
  <si>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</si>
  <si>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</si>
  <si>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</si>
  <si>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</si>
  <si>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</si>
  <si>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</si>
  <si>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</si>
  <si>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</si>
  <si>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</si>
  <si>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</si>
  <si>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</si>
  <si>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</si>
  <si>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</si>
  <si>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</si>
  <si>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</si>
  <si>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</si>
  <si>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</si>
  <si>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</si>
  <si>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</si>
  <si>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</si>
  <si>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</si>
  <si>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</si>
  <si>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</si>
  <si>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</si>
  <si>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</si>
  <si>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</si>
  <si>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</si>
  <si>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</si>
  <si>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</si>
  <si>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</si>
  <si>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</si>
  <si>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</si>
  <si>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</si>
  <si>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</si>
  <si>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</si>
  <si>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</si>
  <si>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</si>
  <si>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</si>
  <si>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</si>
  <si>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</si>
  <si>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</si>
  <si>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</si>
  <si>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</si>
  <si>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</si>
  <si>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</si>
  <si>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</si>
  <si>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</si>
  <si>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</si>
  <si>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</si>
  <si>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</si>
  <si>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</si>
  <si>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</si>
  <si>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</si>
  <si>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</si>
  <si>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</si>
  <si>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</si>
  <si>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</si>
  <si>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</si>
  <si>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</si>
  <si>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</si>
  <si>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</si>
  <si>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</si>
  <si>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</si>
  <si>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</si>
  <si>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</si>
  <si>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</si>
  <si>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</si>
  <si>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</si>
  <si>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</si>
  <si>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</si>
  <si>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</si>
  <si>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</si>
  <si>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</si>
  <si>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</si>
  <si>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</si>
  <si>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</si>
  <si>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</si>
  <si>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</si>
  <si>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</si>
  <si>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</si>
  <si>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</si>
  <si>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</si>
  <si>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</si>
  <si>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</si>
  <si>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</si>
  <si>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</si>
  <si>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</si>
  <si>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</si>
  <si>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</si>
  <si>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</si>
  <si>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</si>
  <si>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</si>
  <si>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</si>
  <si>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</si>
  <si>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</si>
  <si>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</si>
  <si>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</si>
  <si>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</si>
  <si>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</si>
  <si>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</si>
  <si>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</si>
  <si>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</si>
  <si>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</si>
  <si>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</si>
  <si>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</si>
  <si>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</si>
  <si>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</si>
  <si>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</si>
  <si>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</si>
  <si>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</si>
  <si>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</si>
  <si>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</si>
  <si>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</si>
  <si>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</si>
  <si>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</si>
  <si>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</si>
  <si>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</si>
  <si>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</si>
  <si>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</si>
  <si>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</si>
  <si>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</si>
  <si>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</si>
  <si>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</si>
  <si>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</si>
  <si>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</si>
  <si>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</si>
  <si>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</si>
  <si>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</si>
  <si>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</si>
  <si>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</si>
  <si>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</si>
  <si>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</si>
  <si>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</si>
  <si>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</si>
  <si>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</si>
  <si>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</si>
  <si>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</si>
  <si>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</si>
  <si>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</si>
  <si>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</si>
  <si>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</si>
  <si>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</si>
  <si>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</si>
  <si>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</si>
  <si>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</si>
  <si>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</si>
  <si>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</si>
  <si>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</si>
  <si>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</si>
  <si>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</si>
  <si>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</si>
  <si>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</si>
  <si>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</si>
  <si>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</si>
  <si>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</si>
  <si>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</si>
  <si>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</si>
  <si>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</si>
  <si>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</si>
  <si>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</si>
  <si>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</si>
  <si>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</si>
  <si>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</si>
  <si>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</si>
  <si>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</si>
  <si>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</si>
  <si>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</si>
  <si>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</si>
  <si>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</si>
  <si>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</si>
  <si>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</si>
  <si>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</si>
  <si>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</si>
  <si>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</si>
  <si>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</si>
  <si>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</si>
  <si>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</si>
  <si>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</si>
  <si>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</si>
  <si>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</si>
  <si>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</si>
  <si>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</si>
  <si>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</si>
  <si>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</si>
  <si>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</si>
  <si>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</si>
  <si>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</si>
  <si>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</si>
  <si>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</si>
  <si>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</si>
  <si>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</si>
  <si>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</si>
  <si>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</si>
  <si>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</si>
  <si>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</si>
  <si>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</si>
  <si>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</si>
  <si>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</si>
  <si>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</si>
  <si>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</si>
  <si>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</si>
  <si>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</si>
  <si>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</si>
  <si>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</si>
  <si>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</si>
  <si>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</si>
  <si>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</si>
  <si>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</si>
  <si>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</si>
  <si>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</si>
  <si>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</si>
  <si>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</si>
  <si>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</si>
  <si>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</si>
  <si>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</si>
  <si>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</si>
  <si>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</si>
  <si>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</si>
  <si>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</si>
  <si>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</si>
  <si>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</si>
  <si>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</si>
  <si>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</si>
  <si>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</si>
  <si>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</si>
  <si>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</si>
  <si>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</si>
  <si>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</si>
  <si>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</si>
  <si>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</si>
  <si>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</si>
  <si>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</si>
  <si>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</si>
  <si>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</si>
  <si>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</si>
  <si>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</si>
  <si>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</si>
  <si>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</si>
  <si>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</si>
  <si>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</si>
  <si>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</si>
  <si>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</si>
  <si>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</si>
  <si>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</si>
  <si>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</si>
  <si>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</si>
  <si>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</si>
  <si>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</si>
  <si>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</si>
  <si>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</si>
  <si>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</si>
  <si>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</si>
  <si>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</si>
  <si>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</si>
  <si>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</si>
  <si>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</si>
  <si>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</si>
  <si>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</si>
  <si>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</si>
  <si>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</si>
  <si>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</si>
  <si>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</si>
  <si>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</si>
  <si>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</si>
  <si>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</si>
  <si>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</si>
  <si>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</si>
  <si>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</si>
  <si>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</si>
  <si>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</si>
  <si>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</si>
  <si>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</si>
  <si>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</si>
  <si>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</si>
  <si>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</si>
  <si>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</si>
  <si>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</si>
  <si>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</si>
  <si>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</si>
  <si>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</si>
  <si>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</si>
  <si>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</si>
  <si>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</si>
  <si>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</si>
  <si>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</si>
  <si>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</si>
  <si>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</si>
  <si>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</si>
  <si>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</si>
  <si>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</si>
  <si>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</si>
  <si>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</si>
  <si>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</si>
  <si>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</si>
  <si>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</si>
  <si>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</si>
  <si>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</si>
  <si>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</si>
  <si>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</si>
  <si>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</si>
  <si>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</si>
  <si>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</si>
  <si>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</si>
  <si>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</si>
  <si>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</si>
  <si>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</si>
  <si>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</si>
  <si>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</si>
  <si>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</si>
  <si>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</si>
  <si>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</si>
  <si>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</si>
  <si>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</si>
  <si>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</si>
  <si>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</si>
  <si>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</si>
  <si>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</si>
  <si>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</si>
  <si>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</si>
  <si>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</si>
  <si>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</si>
  <si>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</si>
  <si>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</si>
  <si>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</si>
  <si>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</si>
  <si>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</si>
  <si>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</si>
  <si>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</si>
  <si>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</si>
  <si>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</si>
  <si>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</si>
  <si>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</si>
  <si>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</si>
  <si>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</si>
  <si>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</si>
  <si>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</si>
  <si>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</si>
  <si>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</si>
  <si>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</si>
  <si>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</si>
  <si>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</si>
  <si>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</si>
  <si>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</si>
  <si>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</si>
  <si>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</si>
  <si>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</si>
  <si>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</si>
  <si>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</si>
  <si>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</si>
  <si>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</si>
  <si>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</si>
  <si>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</si>
  <si>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</si>
  <si>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</si>
  <si>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</si>
  <si>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</si>
  <si>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</si>
  <si>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</si>
  <si>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</si>
  <si>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</si>
  <si>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</si>
  <si>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</si>
  <si>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</si>
  <si>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</si>
  <si>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</si>
  <si>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</si>
  <si>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</si>
  <si>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</si>
  <si>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</si>
  <si>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</si>
  <si>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</si>
  <si>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</si>
  <si>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</si>
  <si>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</si>
  <si>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</si>
  <si>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</si>
  <si>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</si>
  <si>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</si>
  <si>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</si>
  <si>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</si>
  <si>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</si>
  <si>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</si>
  <si>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</si>
  <si>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</si>
  <si>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</si>
  <si>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</si>
  <si>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</si>
  <si>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</si>
  <si>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</si>
  <si>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</si>
  <si>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</si>
  <si>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</si>
  <si>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</si>
  <si>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</si>
  <si>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</si>
  <si>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</si>
  <si>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</si>
  <si>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</si>
  <si>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</si>
  <si>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</si>
  <si>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</si>
  <si>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</si>
  <si>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</si>
  <si>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</si>
  <si>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</si>
  <si>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</si>
  <si>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</si>
  <si>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</si>
  <si>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</si>
  <si>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</si>
  <si>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</si>
  <si>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</si>
  <si>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</si>
  <si>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</si>
  <si>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</si>
  <si>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</si>
  <si>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</si>
  <si>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</si>
  <si>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</si>
  <si>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</si>
  <si>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</si>
  <si>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</si>
  <si>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</si>
  <si>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</si>
  <si>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</si>
  <si>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</si>
  <si>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</si>
  <si>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</si>
  <si>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</si>
  <si>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</si>
  <si>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</si>
  <si>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</si>
  <si>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</si>
  <si>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</si>
  <si>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</si>
  <si>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</si>
  <si>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</si>
  <si>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</si>
  <si>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</si>
  <si>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</si>
  <si>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</si>
  <si>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</si>
  <si>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</si>
  <si>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</si>
  <si>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</si>
  <si>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</si>
  <si>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</si>
  <si>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</si>
  <si>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</si>
  <si>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</si>
  <si>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</si>
  <si>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</si>
  <si>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</si>
  <si>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</si>
  <si>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</si>
  <si>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</si>
  <si>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</si>
  <si>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</si>
  <si>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</si>
  <si>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</si>
  <si>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</si>
  <si>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</si>
  <si>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</si>
  <si>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</si>
  <si>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</si>
  <si>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</si>
  <si>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</si>
  <si>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</si>
  <si>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</si>
  <si>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</si>
  <si>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</si>
  <si>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</si>
  <si>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</si>
  <si>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</si>
  <si>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</si>
  <si>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</si>
  <si>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</si>
  <si>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</si>
  <si>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</si>
  <si>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</si>
  <si>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</si>
  <si>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</si>
  <si>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</si>
  <si>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</si>
  <si>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</si>
  <si>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</si>
  <si>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</si>
  <si>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</si>
  <si>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</si>
  <si>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</si>
  <si>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</si>
  <si>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</si>
  <si>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</si>
  <si>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</si>
  <si>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</si>
  <si>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</si>
  <si>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</si>
  <si>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</si>
  <si>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</si>
  <si>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</si>
  <si>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</si>
  <si>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</si>
  <si>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</si>
  <si>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</si>
  <si>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</si>
  <si>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</si>
  <si>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</si>
  <si>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</si>
  <si>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</si>
  <si>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</si>
  <si>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</si>
  <si>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</si>
  <si>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</si>
  <si>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</si>
  <si>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</si>
  <si>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</si>
  <si>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</si>
  <si>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</si>
  <si>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</si>
  <si>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</si>
  <si>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</si>
  <si>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</si>
  <si>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</si>
  <si>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</si>
  <si>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</si>
  <si>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</si>
  <si>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</si>
  <si>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</si>
  <si>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</si>
  <si>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</si>
  <si>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</si>
  <si>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</si>
  <si>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</si>
  <si>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</si>
  <si>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</si>
  <si>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</si>
  <si>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</si>
  <si>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</si>
  <si>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</si>
  <si>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</si>
  <si>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</si>
  <si>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</si>
  <si>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</si>
  <si>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</si>
  <si>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</si>
  <si>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</si>
  <si>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</si>
  <si>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</si>
  <si>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</si>
  <si>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</si>
  <si>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</si>
  <si>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</si>
  <si>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</si>
  <si>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</si>
  <si>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</si>
  <si>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</si>
  <si>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</si>
  <si>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</si>
  <si>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</si>
  <si>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</si>
  <si>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</si>
  <si>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</si>
  <si>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</si>
  <si>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</si>
  <si>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</si>
  <si>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</si>
  <si>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</si>
  <si>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</si>
  <si>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</si>
  <si>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</si>
  <si>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</si>
  <si>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</si>
  <si>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</si>
  <si>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</si>
  <si>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</si>
  <si>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</si>
  <si>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</si>
  <si>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</si>
  <si>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</si>
  <si>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</si>
  <si>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</si>
  <si>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</si>
  <si>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</si>
  <si>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</si>
  <si>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</si>
  <si>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</si>
  <si>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</si>
  <si>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</si>
  <si>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</si>
  <si>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</si>
  <si>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</si>
  <si>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</si>
  <si>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</si>
  <si>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</si>
  <si>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</si>
  <si>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</si>
  <si>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</si>
  <si>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</si>
  <si>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</si>
  <si>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</si>
  <si>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</si>
  <si>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</si>
  <si>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</si>
  <si>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</si>
  <si>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</si>
  <si>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</si>
  <si>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</si>
  <si>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</si>
  <si>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</si>
  <si>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</si>
  <si>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</si>
  <si>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</si>
  <si>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</si>
  <si>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</si>
  <si>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</si>
  <si>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</si>
  <si>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</si>
  <si>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</si>
  <si>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</si>
  <si>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</si>
  <si>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</si>
  <si>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</si>
  <si>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</si>
  <si>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</si>
  <si>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</si>
  <si>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</si>
  <si>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</si>
  <si>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</si>
  <si>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</si>
  <si>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</si>
  <si>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</si>
  <si>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</si>
  <si>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</si>
  <si>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</si>
  <si>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</si>
  <si>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</si>
  <si>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</si>
  <si>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</si>
  <si>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</si>
  <si>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</si>
  <si>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</si>
  <si>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</si>
  <si>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</si>
  <si>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</si>
  <si>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</si>
  <si>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</si>
  <si>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</si>
  <si>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</si>
  <si>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</si>
  <si>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</si>
  <si>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</si>
  <si>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</si>
  <si>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</si>
  <si>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</si>
  <si>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</si>
  <si>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</si>
  <si>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</si>
  <si>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</si>
  <si>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</si>
  <si>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</si>
  <si>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</si>
  <si>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</si>
  <si>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</si>
  <si>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</si>
  <si>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</si>
  <si>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</si>
  <si>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</si>
  <si>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</si>
  <si>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</si>
  <si>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</si>
  <si>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</si>
  <si>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</si>
  <si>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</si>
  <si>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</si>
  <si>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</si>
  <si>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</si>
  <si>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</si>
  <si>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</si>
  <si>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</si>
  <si>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</si>
  <si>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</si>
  <si>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</si>
  <si>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</si>
  <si>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</si>
  <si>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</si>
  <si>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</si>
  <si>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</si>
  <si>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</si>
  <si>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</si>
  <si>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</si>
  <si>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</si>
  <si>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</si>
  <si>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</si>
  <si>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</si>
  <si>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</si>
  <si>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</si>
  <si>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</si>
  <si>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</si>
  <si>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</si>
  <si>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</si>
  <si>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</si>
  <si>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</si>
  <si>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</si>
  <si>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</si>
  <si>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</si>
  <si>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</si>
  <si>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</si>
  <si>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</si>
  <si>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</si>
  <si>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</si>
  <si>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</si>
  <si>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</si>
  <si>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</si>
  <si>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</si>
  <si>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</si>
  <si>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</si>
  <si>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</si>
  <si>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</si>
  <si>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</si>
  <si>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</si>
  <si>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</si>
  <si>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</si>
  <si>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</si>
  <si>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</si>
  <si>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</si>
  <si>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</si>
  <si>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</si>
  <si>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</si>
  <si>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</si>
  <si>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</si>
  <si>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</si>
  <si>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</si>
  <si>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</si>
  <si>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</si>
  <si>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</si>
  <si>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</si>
  <si>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</si>
  <si>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</si>
  <si>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</si>
  <si>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</si>
  <si>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</si>
  <si>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</si>
  <si>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</si>
  <si>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</si>
  <si>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</si>
  <si>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</si>
  <si>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</si>
  <si>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</si>
  <si>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</si>
  <si>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</si>
  <si>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</si>
  <si>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</si>
  <si>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</si>
  <si>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</si>
  <si>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</si>
  <si>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</si>
  <si>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</si>
  <si>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</si>
  <si>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</si>
  <si>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</si>
  <si>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</si>
  <si>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</si>
  <si>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</si>
  <si>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</si>
  <si>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</si>
  <si>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</si>
  <si>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</si>
  <si>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</si>
  <si>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</si>
  <si>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</si>
  <si>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</si>
  <si>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</si>
  <si>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</si>
  <si>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</si>
  <si>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</si>
  <si>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</si>
  <si>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</si>
  <si>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</si>
  <si>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</si>
  <si>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</si>
  <si>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</si>
  <si>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</si>
  <si>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</si>
  <si>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</si>
  <si>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</si>
  <si>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</si>
  <si>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</si>
  <si>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</si>
  <si>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</si>
  <si>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</si>
  <si>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</si>
  <si>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</si>
  <si>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</si>
  <si>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</si>
  <si>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</si>
  <si>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</si>
  <si>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</si>
  <si>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</si>
  <si>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</si>
  <si>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</si>
  <si>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</si>
  <si>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</si>
  <si>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</si>
  <si>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</si>
  <si>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</si>
  <si>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</si>
  <si>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</si>
  <si>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</si>
  <si>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</si>
  <si>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</si>
  <si>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</si>
  <si>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</si>
  <si>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</si>
  <si>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</si>
  <si>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</si>
  <si>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</si>
  <si>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</si>
  <si>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</si>
  <si>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</si>
  <si>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</si>
  <si>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</si>
  <si>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</si>
  <si>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</si>
  <si>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</si>
  <si>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</si>
  <si>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</si>
  <si>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</si>
  <si>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</si>
  <si>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</si>
  <si>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</si>
  <si>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</si>
  <si>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</si>
  <si>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</si>
  <si>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</si>
  <si>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</si>
  <si>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</si>
  <si>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</si>
  <si>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</si>
  <si>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</si>
  <si>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</si>
  <si>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</si>
  <si>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</si>
  <si>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</si>
  <si>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</si>
  <si>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</si>
  <si>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</si>
  <si>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</si>
  <si>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</si>
  <si>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</si>
  <si>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</si>
  <si>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</si>
  <si>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</si>
  <si>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</si>
  <si>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</si>
  <si>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</si>
  <si>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</si>
  <si>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</si>
  <si>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</si>
  <si>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</si>
  <si>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</si>
  <si>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</si>
  <si>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</si>
  <si>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</si>
  <si>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</si>
  <si>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</si>
  <si>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</si>
  <si>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</si>
  <si>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</si>
  <si>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</si>
  <si>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</si>
  <si>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</si>
  <si>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</si>
  <si>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</si>
  <si>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</si>
  <si>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</si>
  <si>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</si>
  <si>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</si>
  <si>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</si>
  <si>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</si>
  <si>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</si>
  <si>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</si>
  <si>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</si>
  <si>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</si>
  <si>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</si>
  <si>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</si>
  <si>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</si>
  <si>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</si>
  <si>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</si>
  <si>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</si>
  <si>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</si>
  <si>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</si>
  <si>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</si>
  <si>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</si>
  <si>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</si>
  <si>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</si>
  <si>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</si>
  <si>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</si>
  <si>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</si>
  <si>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</si>
  <si>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</si>
  <si>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</si>
  <si>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</si>
  <si>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</si>
  <si>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</si>
  <si>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</si>
  <si>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</si>
  <si>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</si>
  <si>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</si>
  <si>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</si>
  <si>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</si>
  <si>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</si>
  <si>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</si>
  <si>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</si>
  <si>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</si>
  <si>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</si>
  <si>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</si>
  <si>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</si>
  <si>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</si>
  <si>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</si>
  <si>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</si>
  <si>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</si>
  <si>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</si>
  <si>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</si>
  <si>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</si>
  <si>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</si>
  <si>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</si>
  <si>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</si>
  <si>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</si>
  <si>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</si>
  <si>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</si>
  <si>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</si>
  <si>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</si>
  <si>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</si>
  <si>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</si>
  <si>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</si>
  <si>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</si>
  <si>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</si>
  <si>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</si>
  <si>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</si>
  <si>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</si>
  <si>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</si>
  <si>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</si>
  <si>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</si>
  <si>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</si>
  <si>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</si>
  <si>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</si>
  <si>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</si>
  <si>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</si>
  <si>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</si>
  <si>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</si>
  <si>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</si>
  <si>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</si>
  <si>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</si>
  <si>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</si>
  <si>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</si>
  <si>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</si>
  <si>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</si>
  <si>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</si>
  <si>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</si>
  <si>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</si>
  <si>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</si>
  <si>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</si>
  <si>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</si>
  <si>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</si>
  <si>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</si>
  <si>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</si>
  <si>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</si>
  <si>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</si>
  <si>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</si>
  <si>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</si>
  <si>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</si>
  <si>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</si>
  <si>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</si>
  <si>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</si>
  <si>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</si>
  <si>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</si>
  <si>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</si>
  <si>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</si>
  <si>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</si>
  <si>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</si>
  <si>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</si>
  <si>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</si>
  <si>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</si>
  <si>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</si>
  <si>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</si>
  <si>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</si>
  <si>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</si>
  <si>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</si>
  <si>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</si>
  <si>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</si>
  <si>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</si>
  <si>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</si>
  <si>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</si>
  <si>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</si>
  <si>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</si>
  <si>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</si>
  <si>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</si>
  <si>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</si>
  <si>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</si>
  <si>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</si>
  <si>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</si>
  <si>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</si>
  <si>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</si>
  <si>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</si>
  <si>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</si>
  <si>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</si>
  <si>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</si>
  <si>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</si>
  <si>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</si>
  <si>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</si>
  <si>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</si>
  <si>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</si>
  <si>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</si>
  <si>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</si>
  <si>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</si>
  <si>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</si>
  <si>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</si>
  <si>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</si>
  <si>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</si>
  <si>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</si>
  <si>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</si>
  <si>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</si>
  <si>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</si>
  <si>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</si>
  <si>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</si>
  <si>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</si>
  <si>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</si>
  <si>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</si>
  <si>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</si>
  <si>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</si>
  <si>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</si>
  <si>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</si>
  <si>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</si>
  <si>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</si>
  <si>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</si>
  <si>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</si>
  <si>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</si>
  <si>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</si>
  <si>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</si>
  <si>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</si>
  <si>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</si>
  <si>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</si>
  <si>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</si>
  <si>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</si>
  <si>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</si>
  <si>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</si>
  <si>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</si>
  <si>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</si>
  <si>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</si>
  <si>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</si>
  <si>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</si>
  <si>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</si>
  <si>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</si>
  <si>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</si>
  <si>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</si>
  <si>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</si>
  <si>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</si>
  <si>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</si>
  <si>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</si>
  <si>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</si>
  <si>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</si>
  <si>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</si>
  <si>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</si>
  <si>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</si>
  <si>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</si>
  <si>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</si>
  <si>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</si>
  <si>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</si>
  <si>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</si>
  <si>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</si>
  <si>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</si>
  <si>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</si>
  <si>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</si>
  <si>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</si>
  <si>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</si>
  <si>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</si>
  <si>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</si>
  <si>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</si>
  <si>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</si>
  <si>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</si>
  <si>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</si>
  <si>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</si>
  <si>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</si>
  <si>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</si>
  <si>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</si>
  <si>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</si>
  <si>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</si>
  <si>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</si>
  <si>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</si>
  <si>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</si>
  <si>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</si>
  <si>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</si>
  <si>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</si>
  <si>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</si>
  <si>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</si>
  <si>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</si>
  <si>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</si>
  <si>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</si>
  <si>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</si>
  <si>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</si>
  <si>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</si>
  <si>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</si>
  <si>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</si>
  <si>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</si>
  <si>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</si>
  <si>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</si>
  <si>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</si>
  <si>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</si>
  <si>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</si>
  <si>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</si>
  <si>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</si>
  <si>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</si>
  <si>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</si>
  <si>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</si>
  <si>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</si>
  <si>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</si>
  <si>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</si>
  <si>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</si>
  <si>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</si>
  <si>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</si>
  <si>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</si>
  <si>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</si>
  <si>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</si>
  <si>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</si>
  <si>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</si>
  <si>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</si>
  <si>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</si>
  <si>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</si>
  <si>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</si>
  <si>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</si>
  <si>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</si>
  <si>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</si>
  <si>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</si>
  <si>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</si>
  <si>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</si>
  <si>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</si>
  <si>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</si>
  <si>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</si>
  <si>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</si>
  <si>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</si>
  <si>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</si>
  <si>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</si>
  <si>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</si>
  <si>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</si>
  <si>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</si>
  <si>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</si>
  <si>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</si>
  <si>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</si>
  <si>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</si>
  <si>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</si>
  <si>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</si>
  <si>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</si>
  <si>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</si>
  <si>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</si>
  <si>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</si>
  <si>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</si>
  <si>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</si>
  <si>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</si>
  <si>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</si>
  <si>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</si>
  <si>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</si>
  <si>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</si>
  <si>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</si>
  <si>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</si>
  <si>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</si>
  <si>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</si>
  <si>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</si>
  <si>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</si>
  <si>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</si>
  <si>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</si>
  <si>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</si>
  <si>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</si>
  <si>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</si>
  <si>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</si>
  <si>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</si>
  <si>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</si>
  <si>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</si>
  <si>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</si>
  <si>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</si>
  <si>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</si>
  <si>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</si>
  <si>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</si>
  <si>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</si>
  <si>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</si>
  <si>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</si>
  <si>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</si>
  <si>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</si>
  <si>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</si>
  <si>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</si>
  <si>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</si>
  <si>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</si>
  <si>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</si>
  <si>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</si>
  <si>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</si>
  <si>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</si>
  <si>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</si>
  <si>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</si>
  <si>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</si>
  <si>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</si>
  <si>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</si>
  <si>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</si>
  <si>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</si>
  <si>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</si>
  <si>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</si>
  <si>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</si>
  <si>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</si>
  <si>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</si>
  <si>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</si>
  <si>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</si>
  <si>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</si>
  <si>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</si>
  <si>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</si>
  <si>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</si>
  <si>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</si>
  <si>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</si>
  <si>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</si>
  <si>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</si>
  <si>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</si>
  <si>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</si>
  <si>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</si>
  <si>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</si>
  <si>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</si>
  <si>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</si>
  <si>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</si>
  <si>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</si>
  <si>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</si>
  <si>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</si>
  <si>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</si>
  <si>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</si>
  <si>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</si>
  <si>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</si>
  <si>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</si>
  <si>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</si>
  <si>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</si>
  <si>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</si>
  <si>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</si>
  <si>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</si>
  <si>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</si>
  <si>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</si>
  <si>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</si>
  <si>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</si>
  <si>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</si>
  <si>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</si>
  <si>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</si>
  <si>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</si>
  <si>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</si>
  <si>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</si>
  <si>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</si>
  <si>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</si>
  <si>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</si>
  <si>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</si>
  <si>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</si>
  <si>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</si>
  <si>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</si>
  <si>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</si>
  <si>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</si>
  <si>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</si>
  <si>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</si>
  <si>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</si>
  <si>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</si>
  <si>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</si>
  <si>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</si>
  <si>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</si>
  <si>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</si>
  <si>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</si>
  <si>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</si>
  <si>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</si>
  <si>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</si>
  <si>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</si>
  <si>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</si>
  <si>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</si>
  <si>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</si>
  <si>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</si>
  <si>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</si>
  <si>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</si>
  <si>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</si>
  <si>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</si>
  <si>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</si>
  <si>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</si>
  <si>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</si>
  <si>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</si>
  <si>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</si>
  <si>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</si>
  <si>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</si>
  <si>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</si>
  <si>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</si>
  <si>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</si>
  <si>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</si>
  <si>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</si>
  <si>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</si>
  <si>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</si>
  <si>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</si>
  <si>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</si>
  <si>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</si>
  <si>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</si>
  <si>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</si>
  <si>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</si>
  <si>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</si>
  <si>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</si>
  <si>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</si>
  <si>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</si>
  <si>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</si>
  <si>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</si>
  <si>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</si>
  <si>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</si>
  <si>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</si>
  <si>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</si>
  <si>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</si>
  <si>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</si>
  <si>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</si>
  <si>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</si>
  <si>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</si>
  <si>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</si>
  <si>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</si>
  <si>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</si>
  <si>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</si>
  <si>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</si>
  <si>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</si>
  <si>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</si>
  <si>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</si>
  <si>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</si>
  <si>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</si>
  <si>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</si>
  <si>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</si>
  <si>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</si>
  <si>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</si>
  <si>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</si>
  <si>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</si>
  <si>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</si>
  <si>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</si>
  <si>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</si>
  <si>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</si>
  <si>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</si>
  <si>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</si>
  <si>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</si>
  <si>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</si>
  <si>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</si>
  <si>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</si>
  <si>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</si>
  <si>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</si>
  <si>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</si>
  <si>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</si>
  <si>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</si>
  <si>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</si>
  <si>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</si>
  <si>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</si>
  <si>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</si>
  <si>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</si>
  <si>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</si>
  <si>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</si>
  <si>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</si>
  <si>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</si>
  <si>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</si>
  <si>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</si>
  <si>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</si>
  <si>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</si>
  <si>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</si>
  <si>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</si>
  <si>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</si>
  <si>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</si>
  <si>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</si>
  <si>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</si>
  <si>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</si>
  <si>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</si>
  <si>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</si>
  <si>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</si>
  <si>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</si>
  <si>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</si>
  <si>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</si>
  <si>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</si>
  <si>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</si>
  <si>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</si>
  <si>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</si>
  <si>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</si>
  <si>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</si>
  <si>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</si>
  <si>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</si>
  <si>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</si>
  <si>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</si>
  <si>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</si>
  <si>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</si>
  <si>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</si>
  <si>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</si>
  <si>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</si>
  <si>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</si>
  <si>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</si>
  <si>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</si>
  <si>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</si>
  <si>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</si>
  <si>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</si>
  <si>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</si>
  <si>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</si>
  <si>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</si>
  <si>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</si>
  <si>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</si>
  <si>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</si>
  <si>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</si>
  <si>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</si>
  <si>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</si>
  <si>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</si>
  <si>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</si>
  <si>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</si>
  <si>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</si>
  <si>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</si>
  <si>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</si>
  <si>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</si>
  <si>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</si>
  <si>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</si>
  <si>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</si>
  <si>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</si>
  <si>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</si>
  <si>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</si>
  <si>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</si>
  <si>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</si>
  <si>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</si>
  <si>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</si>
  <si>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</si>
  <si>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</si>
  <si>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</si>
  <si>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</si>
  <si>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</si>
  <si>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</si>
  <si>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</si>
  <si>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</si>
  <si>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</si>
  <si>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</si>
  <si>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</si>
  <si>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</si>
  <si>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</si>
  <si>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</si>
  <si>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</si>
  <si>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</si>
  <si>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</si>
  <si>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</si>
  <si>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</si>
  <si>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</si>
  <si>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</si>
  <si>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</si>
  <si>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</si>
  <si>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</si>
  <si>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</si>
  <si>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</si>
  <si>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</si>
  <si>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</si>
  <si>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</si>
  <si>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</si>
  <si>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</si>
  <si>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</si>
  <si>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</si>
  <si>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</si>
  <si>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</si>
  <si>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</si>
  <si>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</si>
  <si>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</si>
  <si>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</si>
  <si>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</si>
  <si>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</si>
  <si>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</si>
  <si>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</si>
  <si>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</si>
  <si>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</si>
  <si>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</si>
  <si>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</si>
  <si>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</si>
  <si>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</si>
  <si>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</si>
  <si>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</si>
  <si>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</si>
  <si>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</si>
  <si>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</si>
  <si>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</si>
  <si>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</si>
  <si>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</si>
  <si>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</si>
  <si>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</si>
  <si>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</si>
  <si>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</si>
  <si>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</si>
  <si>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</si>
  <si>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</si>
  <si>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</si>
  <si>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</si>
  <si>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</si>
  <si>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</si>
  <si>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</si>
  <si>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</si>
  <si>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</si>
  <si>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</si>
  <si>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</si>
  <si>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</si>
  <si>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</si>
  <si>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</si>
  <si>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</si>
  <si>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</si>
  <si>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</si>
  <si>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</si>
  <si>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</si>
  <si>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</si>
  <si>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</si>
  <si>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</si>
  <si>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</si>
  <si>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</si>
  <si>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</si>
  <si>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</si>
  <si>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</si>
  <si>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</si>
  <si>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</si>
  <si>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</si>
  <si>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</si>
  <si>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</si>
  <si>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</si>
  <si>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</si>
  <si>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</si>
  <si>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</si>
  <si>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</si>
  <si>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</si>
  <si>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</si>
  <si>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</si>
  <si>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</si>
  <si>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</si>
  <si>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</si>
  <si>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</si>
  <si>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</si>
  <si>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</si>
  <si>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</si>
  <si>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</si>
  <si>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</si>
  <si>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</si>
  <si>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</si>
  <si>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</si>
  <si>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</si>
  <si>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</si>
  <si>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</si>
  <si>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</si>
  <si>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</si>
  <si>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</si>
  <si>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</si>
  <si>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</si>
  <si>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</si>
  <si>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</si>
  <si>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</si>
  <si>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</si>
  <si>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</si>
  <si>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</si>
  <si>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</si>
  <si>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</si>
  <si>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</si>
  <si>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</si>
  <si>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</si>
  <si>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</si>
  <si>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</si>
  <si>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</si>
  <si>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</si>
  <si>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</si>
  <si>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</si>
  <si>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</si>
  <si>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</si>
  <si>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</si>
  <si>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</si>
  <si>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</si>
  <si>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</si>
  <si>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</si>
  <si>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</si>
  <si>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</si>
  <si>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</si>
  <si>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</si>
  <si>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</si>
  <si>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</si>
  <si>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</si>
  <si>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</si>
  <si>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</si>
  <si>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</si>
  <si>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</si>
  <si>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</si>
  <si>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</si>
  <si>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</si>
  <si>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</si>
  <si>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</si>
  <si>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</si>
  <si>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</si>
  <si>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</si>
  <si>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</si>
  <si>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</si>
  <si>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</si>
  <si>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</si>
  <si>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</si>
  <si>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</si>
  <si>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</si>
  <si>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</si>
  <si>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</si>
  <si>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</si>
  <si>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</si>
  <si>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</si>
  <si>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</si>
  <si>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</si>
  <si>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</si>
  <si>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</si>
  <si>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</si>
  <si>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</si>
  <si>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</si>
  <si>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</si>
  <si>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</si>
  <si>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</si>
  <si>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</si>
  <si>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</si>
  <si>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</si>
  <si>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</si>
  <si>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</si>
  <si>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</si>
  <si>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</si>
  <si>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</si>
  <si>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</si>
  <si>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</si>
  <si>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</si>
  <si>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</si>
  <si>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</si>
  <si>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</si>
  <si>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</si>
  <si>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</si>
  <si>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</si>
  <si>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</si>
  <si>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</si>
  <si>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</si>
  <si>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</si>
  <si>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</si>
  <si>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</si>
  <si>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</si>
  <si>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</si>
  <si>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</si>
  <si>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</si>
  <si>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</si>
  <si>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</si>
  <si>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</si>
  <si>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</si>
  <si>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</si>
  <si>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</si>
  <si>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</si>
  <si>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</si>
  <si>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</si>
  <si>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</si>
  <si>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</si>
  <si>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</si>
  <si>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</si>
  <si>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</si>
  <si>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</si>
  <si>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</si>
  <si>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</si>
  <si>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</si>
  <si>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</si>
  <si>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</si>
  <si>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</si>
  <si>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</si>
  <si>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</si>
  <si>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</si>
  <si>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</si>
  <si>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</si>
  <si>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</si>
  <si>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</si>
  <si>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</si>
  <si>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</si>
  <si>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</si>
  <si>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</si>
  <si>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</si>
  <si>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</si>
  <si>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</si>
  <si>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</si>
  <si>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</si>
  <si>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</si>
  <si>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</si>
  <si>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</si>
  <si>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</si>
  <si>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</si>
  <si>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</si>
  <si>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</si>
  <si>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</si>
  <si>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</si>
  <si>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</si>
  <si>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</si>
  <si>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</si>
  <si>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</si>
  <si>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</si>
  <si>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</si>
  <si>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</si>
  <si>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</si>
  <si>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</si>
  <si>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</si>
  <si>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</si>
  <si>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</si>
  <si>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</si>
  <si>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</si>
  <si>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</si>
  <si>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</si>
  <si>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</si>
  <si>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</si>
  <si>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</si>
  <si>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</si>
  <si>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</si>
  <si>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</si>
  <si>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</si>
  <si>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</si>
  <si>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</si>
  <si>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</si>
  <si>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</si>
  <si>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</si>
  <si>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</si>
  <si>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</si>
  <si>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</si>
  <si>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</si>
  <si>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</si>
  <si>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</si>
  <si>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</si>
  <si>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</si>
  <si>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</si>
  <si>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</si>
  <si>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</si>
  <si>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</si>
  <si>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</si>
  <si>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</si>
  <si>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</si>
  <si>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</si>
  <si>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</si>
  <si>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</si>
  <si>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</si>
  <si>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</si>
  <si>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</si>
  <si>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</si>
  <si>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</si>
  <si>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</si>
  <si>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</si>
  <si>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</si>
  <si>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</si>
  <si>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</si>
  <si>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</si>
  <si>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</si>
  <si>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</si>
  <si>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</si>
  <si>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</si>
  <si>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</si>
  <si>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</si>
  <si>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</si>
  <si>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</si>
  <si>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</si>
  <si>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</si>
  <si>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</si>
  <si>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</si>
  <si>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</si>
  <si>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</si>
  <si>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</si>
  <si>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</si>
  <si>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</si>
  <si>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</si>
  <si>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</si>
  <si>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</si>
  <si>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</si>
  <si>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</si>
  <si>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</si>
  <si>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</si>
  <si>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</si>
  <si>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</si>
  <si>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</si>
  <si>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</si>
  <si>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</si>
  <si>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</si>
  <si>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</si>
  <si>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</si>
  <si>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</si>
  <si>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</si>
  <si>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</si>
  <si>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</si>
  <si>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</si>
  <si>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</si>
  <si>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</si>
  <si>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</si>
  <si>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</si>
  <si>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</si>
  <si>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</si>
  <si>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</si>
  <si>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</si>
  <si>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</si>
  <si>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</si>
  <si>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</si>
  <si>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</si>
  <si>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</si>
  <si>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</si>
  <si>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</si>
  <si>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</si>
  <si>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</si>
  <si>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</si>
  <si>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</si>
  <si>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</si>
  <si>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</si>
  <si>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</si>
  <si>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</si>
  <si>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</si>
  <si>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</si>
  <si>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</si>
  <si>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</si>
  <si>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</si>
  <si>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</si>
  <si>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</si>
  <si>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</si>
  <si>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</si>
  <si>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</si>
  <si>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</si>
  <si>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</si>
  <si>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</si>
  <si>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</si>
  <si>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</si>
  <si>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</si>
  <si>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</si>
  <si>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</si>
  <si>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</si>
  <si>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</si>
  <si>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</si>
  <si>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</si>
  <si>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</si>
  <si>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</si>
  <si>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</si>
  <si>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</si>
  <si>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</si>
  <si>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</si>
  <si>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</si>
  <si>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</si>
  <si>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</si>
  <si>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</si>
  <si>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</si>
  <si>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</si>
  <si>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</si>
  <si>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</si>
  <si>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</si>
  <si>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</si>
  <si>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</si>
  <si>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</si>
  <si>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</si>
  <si>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</si>
  <si>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</si>
  <si>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</si>
  <si>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</si>
  <si>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</si>
  <si>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</si>
  <si>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</si>
  <si>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</si>
  <si>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</si>
  <si>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</si>
  <si>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</si>
  <si>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</si>
  <si>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</si>
  <si>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</si>
  <si>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</si>
  <si>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</si>
  <si>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</si>
  <si>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</si>
  <si>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</si>
  <si>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</si>
  <si>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</si>
  <si>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</si>
  <si>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</si>
  <si>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</si>
  <si>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</si>
  <si>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</si>
  <si>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</si>
  <si>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</si>
  <si>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</si>
  <si>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</si>
  <si>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</si>
  <si>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</si>
  <si>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</si>
  <si>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</si>
  <si>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</si>
  <si>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</si>
  <si>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</si>
  <si>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</si>
  <si>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</si>
  <si>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</si>
  <si>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</si>
  <si>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</si>
  <si>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</si>
  <si>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</si>
  <si>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</si>
  <si>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</si>
  <si>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</si>
  <si>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</si>
  <si>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</si>
  <si>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</si>
  <si>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</si>
  <si>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</si>
  <si>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</si>
  <si>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</si>
  <si>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</si>
  <si>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</si>
  <si>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</si>
  <si>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</si>
  <si>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</si>
  <si>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</si>
  <si>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</si>
  <si>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</si>
  <si>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</si>
  <si>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</si>
  <si>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</si>
  <si>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</si>
  <si>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</si>
  <si>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</si>
  <si>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</si>
  <si>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</si>
  <si>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</si>
  <si>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</si>
  <si>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</si>
  <si>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</si>
  <si>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</si>
  <si>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</si>
  <si>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</si>
  <si>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</si>
  <si>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</si>
  <si>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</si>
  <si>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</si>
  <si>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</si>
  <si>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</si>
  <si>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</si>
  <si>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</si>
  <si>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</si>
  <si>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</si>
  <si>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</si>
  <si>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</si>
  <si>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</si>
  <si>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</si>
  <si>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</si>
  <si>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</si>
  <si>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</si>
  <si>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</si>
  <si>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</si>
  <si>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</si>
  <si>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</si>
  <si>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</si>
  <si>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</si>
  <si>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</si>
  <si>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</si>
  <si>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</si>
  <si>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</si>
  <si>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</si>
  <si>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</si>
  <si>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</si>
  <si>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</si>
  <si>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</si>
  <si>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</si>
  <si>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</si>
  <si>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</si>
  <si>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</si>
  <si>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</si>
  <si>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</si>
  <si>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</si>
  <si>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</si>
  <si>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</si>
  <si>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</si>
  <si>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</si>
  <si>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</si>
  <si>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</si>
  <si>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</si>
  <si>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</si>
  <si>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</si>
  <si>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</si>
  <si>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</si>
  <si>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</si>
  <si>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</si>
  <si>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</si>
  <si>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</si>
  <si>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</si>
  <si>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</si>
  <si>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</si>
  <si>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</si>
  <si>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</si>
  <si>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</si>
  <si>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</si>
  <si>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</si>
  <si>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</si>
  <si>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</si>
  <si>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</si>
  <si>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</si>
  <si>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</si>
  <si>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</si>
  <si>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</si>
  <si>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</si>
  <si>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</si>
  <si>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</si>
  <si>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</si>
  <si>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</si>
  <si>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</si>
  <si>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</si>
  <si>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</si>
  <si>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</si>
  <si>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</si>
  <si>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</si>
  <si>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</si>
  <si>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</si>
  <si>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</si>
  <si>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</si>
  <si>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</si>
  <si>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</si>
  <si>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</si>
  <si>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</si>
  <si>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</si>
  <si>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</si>
  <si>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</si>
  <si>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</si>
  <si>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</si>
  <si>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</si>
  <si>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</si>
  <si>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</si>
  <si>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</si>
  <si>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</si>
  <si>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</si>
  <si>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</si>
  <si>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</si>
  <si>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</si>
  <si>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</si>
  <si>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</si>
  <si>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</si>
  <si>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</si>
  <si>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</si>
  <si>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</si>
  <si>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</si>
  <si>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</si>
  <si>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</si>
  <si>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</si>
  <si>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</si>
  <si>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</si>
  <si>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</si>
  <si>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</si>
  <si>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</si>
  <si>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</si>
  <si>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</si>
  <si>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</si>
  <si>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</si>
  <si>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</si>
  <si>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</si>
  <si>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</si>
  <si>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</si>
  <si>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</si>
  <si>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</si>
  <si>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</si>
  <si>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</si>
  <si>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</si>
  <si>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</si>
  <si>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</si>
  <si>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</si>
  <si>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</si>
  <si>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</si>
  <si>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</si>
  <si>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</si>
  <si>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</si>
  <si>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</si>
  <si>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</si>
  <si>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</si>
  <si>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</si>
  <si>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</si>
  <si>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</si>
  <si>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</si>
  <si>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</si>
  <si>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</si>
  <si>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</si>
  <si>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</si>
  <si>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</si>
  <si>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</si>
  <si>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</si>
  <si>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</si>
  <si>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</si>
  <si>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</si>
  <si>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</si>
  <si>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</si>
  <si>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</si>
  <si>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</si>
  <si>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</si>
  <si>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</si>
  <si>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</si>
  <si>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</si>
  <si>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</si>
  <si>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</si>
  <si>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</si>
  <si>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</si>
  <si>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</si>
  <si>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</si>
  <si>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</si>
  <si>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</si>
  <si>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</si>
  <si>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</si>
  <si>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</si>
  <si>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</si>
  <si>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</si>
  <si>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</si>
  <si>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</si>
  <si>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</si>
  <si>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</si>
  <si>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</si>
  <si>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</si>
  <si>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</si>
  <si>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</si>
  <si>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</si>
  <si>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</si>
  <si>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</si>
  <si>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</si>
  <si>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</si>
  <si>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</si>
  <si>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</si>
  <si>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</si>
  <si>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</si>
  <si>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</si>
  <si>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</si>
  <si>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</si>
  <si>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</si>
  <si>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</si>
  <si>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</si>
  <si>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</si>
  <si>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</si>
  <si>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</si>
  <si>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</si>
  <si>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</si>
  <si>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</si>
  <si>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</si>
  <si>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</si>
  <si>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</si>
  <si>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</si>
  <si>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</si>
  <si>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</si>
  <si>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</si>
  <si>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</si>
  <si>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</si>
  <si>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</si>
  <si>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</si>
  <si>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</si>
  <si>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</si>
  <si>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</si>
  <si>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</si>
  <si>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</si>
  <si>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</si>
  <si>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</si>
  <si>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</si>
  <si>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</si>
  <si>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</si>
  <si>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</si>
  <si>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</si>
  <si>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</si>
  <si>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</si>
  <si>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</si>
  <si>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</si>
  <si>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</si>
  <si>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</si>
  <si>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</si>
  <si>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</si>
  <si>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</si>
  <si>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</si>
  <si>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</si>
  <si>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</si>
  <si>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</si>
  <si>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</si>
  <si>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</si>
  <si>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</si>
  <si>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</si>
  <si>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</si>
  <si>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</si>
  <si>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</si>
  <si>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</si>
  <si>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</si>
  <si>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</si>
  <si>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</si>
  <si>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</si>
  <si>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</si>
  <si>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</si>
  <si>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</si>
  <si>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</si>
  <si>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</si>
  <si>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</si>
  <si>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</si>
  <si>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</si>
  <si>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</si>
  <si>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</si>
  <si>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</si>
  <si>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</si>
  <si>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</si>
  <si>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</si>
  <si>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</si>
  <si>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</si>
  <si>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</si>
  <si>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</si>
  <si>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</si>
  <si>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</si>
  <si>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</si>
  <si>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</si>
  <si>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</si>
  <si>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</si>
  <si>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</si>
  <si>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</si>
  <si>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</si>
  <si>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</si>
  <si>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</si>
  <si>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</si>
  <si>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</si>
  <si>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</si>
  <si>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</si>
  <si>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</si>
  <si>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</si>
  <si>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</si>
  <si>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</si>
  <si>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</si>
  <si>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</si>
  <si>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</si>
  <si>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</si>
  <si>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</si>
  <si>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</si>
  <si>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</si>
  <si>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</si>
  <si>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</si>
  <si>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</si>
  <si>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</si>
  <si>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</si>
  <si>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</si>
  <si>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</si>
  <si>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</si>
  <si>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</si>
  <si>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</si>
  <si>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</si>
  <si>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</si>
  <si>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</si>
  <si>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</si>
  <si>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</si>
  <si>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</si>
  <si>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</si>
  <si>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</si>
  <si>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</si>
  <si>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</si>
  <si>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</si>
  <si>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</si>
  <si>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</si>
  <si>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</si>
  <si>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</si>
  <si>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</si>
  <si>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</si>
  <si>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</si>
  <si>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</si>
  <si>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</si>
  <si>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</si>
  <si>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</si>
  <si>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</si>
  <si>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</si>
  <si>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</si>
  <si>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</si>
  <si>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</si>
  <si>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</si>
  <si>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</si>
  <si>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</si>
  <si>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</si>
  <si>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</si>
  <si>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</si>
  <si>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</si>
  <si>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</si>
  <si>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</si>
  <si>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</si>
  <si>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</si>
  <si>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</si>
  <si>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</si>
  <si>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</si>
  <si>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</si>
  <si>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</si>
  <si>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</si>
  <si>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</si>
  <si>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</si>
  <si>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</si>
  <si>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</si>
  <si>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</si>
  <si>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</si>
  <si>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</si>
  <si>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</si>
  <si>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</si>
  <si>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</si>
  <si>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</si>
  <si>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</si>
  <si>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</si>
  <si>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</si>
  <si>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</si>
  <si>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</si>
  <si>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</si>
  <si>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</si>
  <si>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</si>
  <si>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</si>
  <si>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</si>
  <si>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</si>
  <si>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</si>
  <si>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</si>
  <si>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</si>
  <si>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</si>
  <si>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</si>
  <si>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</si>
  <si>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</si>
  <si>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</si>
  <si>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</si>
  <si>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</si>
  <si>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</si>
  <si>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</si>
  <si>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</si>
  <si>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</si>
  <si>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</si>
  <si>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</si>
  <si>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</si>
  <si>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</si>
  <si>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</si>
  <si>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</si>
  <si>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</si>
  <si>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</si>
  <si>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</si>
  <si>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</si>
  <si>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</si>
  <si>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</si>
  <si>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</si>
  <si>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</si>
  <si>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</si>
  <si>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</si>
  <si>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</si>
  <si>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</si>
  <si>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</si>
  <si>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</si>
  <si>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</si>
  <si>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</si>
  <si>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</si>
  <si>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</si>
  <si>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</si>
  <si>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</si>
  <si>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</si>
  <si>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</si>
  <si>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</si>
  <si>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</si>
  <si>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</si>
  <si>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</si>
  <si>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</si>
  <si>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</si>
  <si>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</si>
  <si>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</si>
  <si>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</si>
  <si>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</si>
  <si>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</si>
  <si>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</si>
  <si>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</si>
  <si>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</si>
  <si>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</si>
  <si>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</si>
  <si>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</si>
  <si>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</si>
  <si>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</si>
  <si>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</si>
  <si>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</si>
  <si>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</si>
  <si>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</si>
  <si>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</si>
  <si>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</si>
  <si>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</si>
  <si>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</si>
  <si>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</si>
  <si>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</si>
  <si>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</si>
  <si>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</si>
  <si>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</si>
  <si>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</si>
  <si>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</si>
  <si>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</si>
  <si>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</si>
  <si>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</si>
  <si>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</si>
  <si>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</si>
  <si>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</si>
  <si>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</si>
  <si>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</si>
  <si>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</si>
  <si>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</si>
  <si>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</si>
  <si>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</si>
  <si>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</si>
  <si>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</si>
  <si>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</si>
  <si>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</si>
  <si>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</si>
  <si>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</si>
  <si>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</si>
  <si>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</si>
  <si>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</si>
  <si>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</si>
  <si>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</si>
  <si>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</si>
  <si>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</si>
  <si>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</si>
  <si>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</si>
  <si>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</si>
  <si>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</si>
  <si>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</si>
  <si>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</si>
  <si>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</si>
  <si>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</si>
  <si>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</si>
  <si>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</si>
  <si>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</si>
  <si>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</si>
  <si>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</si>
  <si>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</si>
  <si>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</si>
  <si>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</si>
  <si>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</si>
  <si>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</si>
  <si>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</si>
  <si>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</si>
  <si>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</si>
  <si>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</si>
  <si>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</si>
  <si>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</si>
  <si>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</si>
  <si>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</si>
  <si>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</si>
  <si>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</si>
  <si>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</si>
  <si>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</si>
  <si>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</si>
  <si>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</si>
  <si>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</si>
  <si>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</si>
  <si>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</si>
  <si>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</si>
  <si>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</si>
  <si>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</si>
  <si>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</si>
  <si>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</si>
  <si>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</si>
  <si>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</si>
  <si>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</si>
  <si>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</si>
  <si>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</si>
  <si>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</si>
  <si>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</si>
  <si>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</si>
  <si>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</si>
  <si>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</si>
  <si>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</si>
  <si>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</si>
  <si>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</si>
  <si>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</si>
  <si>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</si>
  <si>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</si>
  <si>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</si>
  <si>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</si>
  <si>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</si>
  <si>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</si>
  <si>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</si>
  <si>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</si>
  <si>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</si>
  <si>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</si>
  <si>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</si>
  <si>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</si>
  <si>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</si>
  <si>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</si>
  <si>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</si>
  <si>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</si>
  <si>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</si>
  <si>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</si>
  <si>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</si>
  <si>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</si>
  <si>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</si>
  <si>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</si>
  <si>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</si>
  <si>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</si>
  <si>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</si>
  <si>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</si>
  <si>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</si>
  <si>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</si>
  <si>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</si>
  <si>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</si>
  <si>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</si>
  <si>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</si>
  <si>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</si>
  <si>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</si>
  <si>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</si>
  <si>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</si>
  <si>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</si>
  <si>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</si>
  <si>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</si>
  <si>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</si>
  <si>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</si>
  <si>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</si>
  <si>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</si>
  <si>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</si>
  <si>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</si>
  <si>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</si>
  <si>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</si>
  <si>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</si>
  <si>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</si>
  <si>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</si>
  <si>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</si>
  <si>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</si>
  <si>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</si>
  <si>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</si>
  <si>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</si>
  <si>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</si>
  <si>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</si>
  <si>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</si>
  <si>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</si>
  <si>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</si>
  <si>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</si>
  <si>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</si>
  <si>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</si>
  <si>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</si>
  <si>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</si>
  <si>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</si>
  <si>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</si>
  <si>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</si>
  <si>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</si>
  <si>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</si>
  <si>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</si>
  <si>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</si>
  <si>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</si>
  <si>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</si>
  <si>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</si>
  <si>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</si>
  <si>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</si>
  <si>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</si>
  <si>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</si>
  <si>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</si>
  <si>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</si>
  <si>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</si>
  <si>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</si>
  <si>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</si>
  <si>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</si>
  <si>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</si>
  <si>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</si>
  <si>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</si>
  <si>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</si>
  <si>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</si>
  <si>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</si>
  <si>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</si>
  <si>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</si>
  <si>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</si>
  <si>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</si>
  <si>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</si>
  <si>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</si>
  <si>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</si>
  <si>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</si>
  <si>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</si>
  <si>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</si>
  <si>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</si>
  <si>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</si>
  <si>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</si>
  <si>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</si>
  <si>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</si>
  <si>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</si>
  <si>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</si>
  <si>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</si>
  <si>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</si>
  <si>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</si>
  <si>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</si>
  <si>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</si>
  <si>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</si>
  <si>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</si>
  <si>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</si>
  <si>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</si>
  <si>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</si>
  <si>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</si>
  <si>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</si>
  <si>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</si>
  <si>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</si>
  <si>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</si>
  <si>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</si>
  <si>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</si>
  <si>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</si>
  <si>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</si>
  <si>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</si>
  <si>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</si>
  <si>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</si>
  <si>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</si>
  <si>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</si>
  <si>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</si>
  <si>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</si>
  <si>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</si>
  <si>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</si>
  <si>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</si>
  <si>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</si>
  <si>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</si>
  <si>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</si>
  <si>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</si>
  <si>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</si>
  <si>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</si>
  <si>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</si>
  <si>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</si>
  <si>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</si>
  <si>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</si>
  <si>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</si>
  <si>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</si>
  <si>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</si>
  <si>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</si>
  <si>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</si>
  <si>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</si>
  <si>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</si>
  <si>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</si>
  <si>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</si>
  <si>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</si>
  <si>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</si>
  <si>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</si>
  <si>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</si>
  <si>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</si>
  <si>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</si>
  <si>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</si>
  <si>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</si>
  <si>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</si>
  <si>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</si>
  <si>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</si>
  <si>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</si>
  <si>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</si>
  <si>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</si>
  <si>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</si>
  <si>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</si>
  <si>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</si>
  <si>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</si>
  <si>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</si>
  <si>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</si>
  <si>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</si>
  <si>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</si>
  <si>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</si>
  <si>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</si>
  <si>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</si>
  <si>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</si>
  <si>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</si>
  <si>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</si>
  <si>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</si>
  <si>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</si>
  <si>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</si>
  <si>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</si>
  <si>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</si>
  <si>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</si>
  <si>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</si>
  <si>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</si>
  <si>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</si>
  <si>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</si>
  <si>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</si>
  <si>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</si>
  <si>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</si>
  <si>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</si>
  <si>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</si>
  <si>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</si>
  <si>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</si>
  <si>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</si>
  <si>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</si>
  <si>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</si>
  <si>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</si>
  <si>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</si>
  <si>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</si>
  <si>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</si>
  <si>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</si>
  <si>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</si>
  <si>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</si>
  <si>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</si>
  <si>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</si>
  <si>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</si>
  <si>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</si>
  <si>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</si>
  <si>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</si>
  <si>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</si>
  <si>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</si>
  <si>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</si>
  <si>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</si>
  <si>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</si>
  <si>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</si>
  <si>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</si>
  <si>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</si>
  <si>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</si>
  <si>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</si>
  <si>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</si>
  <si>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</si>
  <si>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</si>
  <si>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</si>
  <si>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</si>
  <si>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</si>
  <si>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</si>
  <si>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</si>
  <si>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</si>
  <si>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</si>
  <si>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</si>
  <si>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</si>
  <si>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</si>
  <si>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</si>
  <si>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</si>
  <si>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</si>
  <si>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</si>
  <si>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</si>
  <si>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</si>
  <si>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</si>
  <si>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</si>
  <si>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</si>
  <si>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</si>
  <si>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</si>
  <si>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</si>
  <si>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</si>
  <si>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</si>
  <si>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</si>
  <si>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</si>
  <si>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</si>
  <si>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</si>
  <si>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</si>
  <si>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</si>
  <si>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</si>
  <si>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</si>
  <si>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</si>
  <si>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</si>
  <si>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</si>
  <si>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</si>
  <si>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</si>
  <si>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</si>
  <si>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</si>
  <si>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</si>
  <si>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</si>
  <si>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</si>
  <si>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</si>
  <si>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</si>
  <si>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</si>
  <si>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</si>
  <si>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</si>
  <si>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</si>
  <si>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</si>
  <si>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</si>
  <si>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</si>
  <si>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</si>
  <si>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</si>
  <si>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</si>
  <si>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</si>
  <si>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</si>
  <si>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</si>
  <si>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</si>
  <si>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</si>
  <si>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</si>
  <si>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</si>
  <si>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</si>
  <si>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</si>
  <si>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</si>
  <si>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</si>
  <si>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</si>
  <si>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</si>
  <si>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</si>
  <si>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</si>
  <si>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</si>
  <si>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</si>
  <si>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</si>
  <si>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</si>
  <si>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</si>
  <si>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</si>
  <si>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</si>
  <si>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</si>
  <si>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</si>
  <si>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</si>
  <si>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</si>
  <si>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</si>
  <si>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</si>
  <si>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</si>
  <si>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</si>
  <si>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</si>
  <si>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</si>
  <si>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</si>
  <si>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</si>
  <si>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</si>
  <si>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</si>
  <si>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</si>
  <si>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</si>
  <si>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</si>
  <si>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</si>
  <si>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</si>
  <si>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</si>
  <si>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</si>
  <si>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</si>
  <si>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</si>
  <si>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</si>
  <si>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</si>
  <si>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</si>
  <si>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</si>
  <si>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</si>
  <si>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</si>
  <si>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</si>
  <si>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</si>
  <si>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</si>
  <si>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</si>
  <si>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</si>
  <si>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</si>
  <si>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</si>
  <si>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</si>
  <si>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</si>
  <si>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</si>
  <si>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</si>
  <si>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</si>
  <si>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</si>
  <si>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</si>
  <si>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</si>
  <si>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</si>
  <si>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</si>
  <si>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</si>
  <si>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</si>
  <si>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</si>
  <si>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</si>
  <si>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</si>
  <si>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</si>
  <si>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</si>
  <si>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</si>
  <si>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</si>
  <si>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</si>
  <si>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</si>
  <si>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</si>
  <si>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</si>
  <si>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</si>
  <si>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</si>
  <si>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</si>
  <si>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</si>
  <si>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</si>
  <si>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</si>
  <si>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</si>
  <si>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</si>
  <si>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</si>
  <si>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</si>
  <si>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</si>
  <si>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</si>
  <si>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</si>
  <si>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</si>
  <si>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</si>
  <si>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</si>
  <si>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</si>
  <si>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</si>
  <si>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</si>
  <si>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</si>
  <si>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</si>
  <si>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</si>
  <si>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</si>
  <si>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</si>
  <si>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</si>
  <si>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</si>
  <si>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</si>
  <si>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</si>
  <si>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</si>
  <si>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</si>
  <si>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</si>
  <si>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</si>
  <si>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</si>
  <si>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</si>
  <si>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</si>
  <si>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</si>
  <si>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</si>
  <si>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</si>
  <si>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</si>
  <si>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</si>
  <si>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</si>
  <si>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</si>
  <si>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</si>
  <si>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</si>
  <si>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</si>
  <si>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</si>
  <si>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</si>
  <si>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</si>
  <si>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</si>
  <si>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</si>
  <si>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</si>
  <si>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</si>
  <si>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</si>
  <si>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</si>
  <si>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</si>
  <si>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</si>
  <si>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</si>
  <si>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</si>
  <si>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</si>
  <si>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</si>
  <si>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</si>
  <si>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</si>
  <si>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</si>
  <si>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</si>
  <si>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</si>
  <si>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</si>
  <si>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</si>
  <si>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</si>
  <si>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</si>
  <si>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</si>
  <si>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</si>
  <si>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</si>
  <si>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</si>
  <si>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</si>
  <si>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</si>
  <si>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</si>
  <si>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</si>
  <si>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</si>
  <si>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</si>
  <si>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</si>
  <si>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</si>
  <si>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</si>
  <si>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</si>
  <si>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</si>
  <si>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</si>
  <si>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</si>
  <si>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</si>
  <si>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</si>
  <si>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</si>
  <si>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</si>
  <si>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</si>
  <si>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</si>
  <si>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</si>
  <si>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</si>
  <si>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</si>
  <si>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</si>
  <si>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</si>
  <si>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</si>
  <si>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</si>
  <si>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</si>
  <si>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</si>
  <si>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</si>
  <si>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</si>
  <si>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</si>
  <si>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</si>
  <si>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</si>
  <si>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</si>
  <si>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</si>
  <si>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</si>
  <si>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</si>
  <si>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</si>
  <si>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</si>
  <si>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</si>
  <si>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</si>
  <si>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</si>
  <si>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</si>
  <si>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</si>
  <si>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</si>
  <si>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</si>
  <si>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</si>
  <si>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</si>
  <si>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</si>
  <si>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</si>
  <si>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</si>
  <si>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</si>
  <si>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</si>
  <si>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</si>
  <si>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</si>
  <si>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</si>
  <si>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</si>
  <si>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</si>
  <si>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</si>
  <si>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</si>
  <si>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</si>
  <si>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</si>
  <si>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</si>
  <si>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</si>
  <si>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</si>
  <si>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</si>
  <si>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</si>
  <si>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</si>
  <si>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</si>
  <si>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</si>
  <si>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</si>
  <si>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</si>
  <si>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</si>
  <si>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</si>
  <si>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</si>
  <si>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</si>
  <si>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</si>
  <si>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</si>
  <si>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</si>
  <si>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</si>
  <si>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</si>
  <si>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</si>
  <si>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</si>
  <si>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</si>
  <si>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</si>
  <si>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</si>
  <si>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</si>
  <si>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</si>
  <si>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</si>
  <si>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</si>
  <si>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</si>
  <si>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</si>
  <si>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</si>
  <si>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</si>
  <si>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</si>
  <si>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</si>
  <si>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</si>
  <si>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</si>
  <si>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</si>
  <si>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</si>
  <si>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</si>
  <si>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</si>
  <si>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</si>
  <si>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</si>
  <si>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</si>
  <si>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</si>
  <si>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</si>
  <si>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</si>
  <si>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</si>
  <si>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</si>
  <si>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</si>
  <si>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</si>
  <si>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</si>
  <si>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</si>
  <si>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</si>
  <si>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</si>
  <si>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</si>
  <si>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</si>
  <si>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</si>
  <si>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</si>
  <si>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</si>
  <si>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</si>
  <si>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</si>
  <si>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</si>
  <si>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</si>
  <si>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</si>
  <si>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</si>
  <si>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</si>
  <si>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</si>
  <si>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</si>
  <si>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</si>
  <si>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</si>
  <si>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</si>
  <si>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</si>
  <si>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</si>
  <si>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</si>
  <si>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</si>
  <si>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</si>
  <si>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</si>
  <si>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</si>
  <si>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</si>
  <si>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</si>
  <si>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</si>
  <si>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</si>
  <si>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</si>
  <si>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</si>
  <si>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</si>
  <si>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</si>
  <si>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</si>
  <si>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</si>
  <si>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</si>
  <si>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</si>
  <si>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</si>
  <si>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</si>
  <si>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</si>
  <si>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</si>
  <si>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</si>
  <si>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</si>
  <si>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</si>
  <si>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</si>
  <si>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</si>
  <si>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</si>
  <si>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</si>
  <si>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</si>
  <si>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</si>
  <si>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</si>
  <si>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</si>
  <si>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</si>
  <si>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</si>
  <si>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</si>
  <si>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</si>
  <si>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</si>
  <si>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</si>
  <si>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</si>
  <si>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</si>
  <si>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</si>
  <si>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</si>
  <si>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</si>
  <si>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</si>
  <si>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</si>
  <si>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</si>
  <si>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</si>
  <si>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</si>
  <si>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</si>
  <si>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</si>
  <si>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</si>
  <si>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</si>
  <si>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</si>
  <si>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</si>
  <si>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</si>
  <si>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</si>
  <si>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</si>
  <si>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</si>
  <si>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</si>
  <si>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</si>
  <si>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</si>
  <si>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</si>
  <si>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</si>
  <si>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</si>
  <si>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</si>
  <si>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</si>
  <si>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</si>
  <si>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</si>
  <si>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</si>
  <si>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</si>
  <si>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</si>
  <si>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</si>
  <si>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</si>
  <si>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</si>
  <si>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</si>
  <si>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</si>
  <si>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</si>
  <si>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</si>
  <si>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</si>
  <si>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</si>
  <si>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</si>
  <si>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</si>
  <si>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</si>
  <si>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</si>
  <si>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</si>
  <si>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</si>
  <si>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</si>
  <si>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</si>
  <si>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</si>
  <si>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</si>
  <si>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</si>
  <si>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</si>
  <si>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</si>
  <si>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</si>
  <si>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</si>
  <si>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</si>
  <si>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</si>
  <si>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</si>
  <si>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</si>
  <si>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</si>
  <si>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</si>
  <si>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</si>
  <si>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</si>
  <si>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</si>
  <si>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</si>
  <si>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</si>
  <si>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</si>
  <si>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</si>
  <si>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</si>
  <si>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</si>
  <si>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</si>
  <si>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</si>
  <si>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</si>
  <si>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</si>
  <si>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</si>
  <si>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</si>
  <si>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</si>
  <si>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</si>
  <si>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</si>
  <si>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</si>
  <si>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</si>
  <si>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</si>
  <si>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</si>
  <si>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</si>
  <si>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</si>
  <si>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</si>
  <si>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</si>
  <si>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</si>
  <si>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</si>
  <si>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</si>
  <si>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</si>
  <si>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</si>
  <si>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</si>
  <si>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</si>
  <si>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</si>
  <si>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</si>
  <si>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</si>
  <si>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</si>
  <si>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</si>
  <si>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</si>
  <si>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</si>
  <si>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</si>
  <si>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</si>
  <si>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</si>
  <si>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</si>
  <si>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</si>
  <si>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</si>
  <si>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</si>
  <si>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</si>
  <si>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</si>
  <si>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</si>
  <si>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</si>
  <si>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</si>
  <si>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</si>
  <si>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</si>
  <si>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</si>
  <si>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</si>
  <si>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</si>
  <si>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</si>
  <si>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</si>
  <si>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</si>
  <si>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</si>
  <si>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</si>
  <si>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</si>
  <si>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</si>
  <si>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</si>
  <si>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</si>
  <si>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</si>
  <si>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</si>
  <si>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</si>
  <si>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</si>
  <si>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</si>
  <si>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</si>
  <si>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</si>
  <si>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</si>
  <si>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</si>
  <si>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</si>
  <si>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</si>
  <si>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</si>
  <si>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</si>
  <si>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</si>
  <si>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</si>
  <si>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</si>
  <si>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</si>
  <si>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</si>
  <si>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</si>
  <si>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</si>
  <si>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</si>
  <si>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</si>
  <si>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</si>
  <si>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</si>
  <si>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</si>
  <si>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</si>
  <si>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</si>
  <si>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</si>
  <si>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</si>
  <si>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</si>
  <si>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</si>
  <si>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</si>
  <si>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</si>
  <si>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</si>
  <si>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</si>
  <si>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</si>
  <si>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</si>
  <si>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</si>
  <si>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</si>
  <si>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</si>
  <si>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</si>
  <si>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</si>
  <si>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</si>
  <si>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</si>
  <si>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</si>
  <si>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</si>
  <si>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</si>
  <si>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</si>
  <si>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</si>
  <si>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</si>
  <si>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</si>
  <si>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</si>
  <si>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</si>
  <si>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</si>
  <si>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</si>
  <si>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</si>
  <si>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</si>
  <si>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</si>
  <si>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</si>
  <si>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</si>
  <si>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</si>
  <si>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</si>
  <si>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</si>
  <si>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</si>
  <si>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</si>
  <si>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</si>
  <si>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</si>
  <si>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</si>
  <si>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</si>
  <si>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</si>
  <si>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</si>
  <si>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</si>
  <si>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</si>
  <si>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</si>
  <si>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</si>
  <si>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</si>
  <si>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</si>
  <si>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</si>
  <si>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</si>
  <si>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</si>
  <si>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</si>
  <si>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</si>
  <si>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</si>
  <si>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</si>
  <si>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</si>
  <si>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</si>
  <si>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</si>
  <si>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</si>
  <si>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</si>
  <si>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</si>
  <si>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</si>
  <si>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</si>
  <si>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</si>
  <si>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</si>
  <si>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</si>
  <si>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</si>
  <si>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</si>
  <si>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</si>
  <si>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</si>
  <si>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</si>
  <si>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</si>
  <si>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</si>
  <si>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</si>
  <si>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</si>
  <si>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</si>
  <si>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</si>
  <si>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</si>
  <si>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</si>
  <si>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</si>
  <si>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</si>
  <si>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</si>
  <si>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</si>
  <si>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</si>
  <si>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</si>
  <si>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</si>
  <si>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</si>
  <si>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</si>
  <si>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</si>
  <si>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</si>
  <si>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</si>
  <si>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</si>
  <si>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</si>
  <si>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</si>
  <si>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</si>
  <si>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</si>
  <si>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</si>
  <si>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</si>
  <si>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</si>
  <si>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</si>
  <si>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</si>
  <si>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</si>
  <si>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</si>
  <si>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</si>
  <si>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</si>
  <si>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</si>
  <si>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</si>
  <si>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</si>
  <si>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</si>
  <si>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</si>
  <si>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</si>
  <si>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</si>
  <si>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</si>
  <si>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</si>
  <si>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</si>
  <si>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</si>
  <si>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</si>
  <si>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</si>
  <si>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</si>
  <si>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</si>
  <si>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</si>
  <si>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</si>
  <si>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</si>
  <si>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</si>
  <si>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</si>
  <si>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</si>
  <si>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</si>
  <si>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</si>
  <si>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</si>
  <si>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</si>
  <si>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</si>
  <si>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</si>
  <si>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</si>
  <si>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</si>
  <si>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</si>
  <si>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</si>
  <si>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</si>
  <si>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</si>
  <si>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</si>
  <si>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</si>
  <si>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</si>
  <si>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</si>
  <si>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</si>
  <si>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</si>
  <si>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</si>
  <si>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</si>
  <si>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</si>
  <si>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</si>
  <si>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</si>
  <si>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</si>
  <si>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</si>
  <si>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</si>
  <si>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</si>
  <si>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</si>
  <si>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</si>
  <si>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</si>
  <si>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</si>
  <si>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</si>
  <si>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</si>
  <si>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</si>
  <si>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</si>
  <si>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</si>
  <si>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</si>
  <si>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</si>
  <si>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</si>
  <si>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</si>
  <si>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</si>
  <si>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</si>
  <si>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</si>
  <si>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</si>
  <si>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</si>
  <si>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</si>
  <si>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</si>
  <si>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</si>
  <si>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</si>
  <si>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</si>
  <si>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</si>
  <si>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</si>
  <si>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</si>
  <si>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</si>
  <si>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</si>
  <si>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</si>
  <si>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</si>
  <si>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</si>
  <si>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</si>
  <si>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</si>
  <si>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</si>
  <si>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</si>
  <si>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</si>
  <si>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</si>
  <si>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</si>
  <si>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</si>
  <si>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</si>
  <si>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</si>
  <si>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</si>
  <si>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</si>
  <si>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</si>
  <si>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</si>
  <si>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</si>
  <si>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</si>
  <si>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</si>
  <si>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</si>
  <si>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</si>
  <si>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</si>
  <si>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</si>
  <si>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</si>
  <si>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</si>
  <si>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</si>
  <si>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</si>
  <si>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</si>
  <si>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</si>
  <si>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</si>
  <si>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</si>
  <si>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</si>
  <si>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</si>
  <si>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</si>
  <si>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</si>
  <si>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</si>
  <si>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</si>
  <si>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</si>
  <si>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</si>
  <si>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</si>
  <si>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</si>
  <si>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</si>
  <si>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</si>
  <si>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</si>
  <si>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</si>
  <si>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</si>
  <si>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</si>
  <si>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</si>
  <si>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</si>
  <si>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</si>
  <si>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</si>
  <si>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</si>
  <si>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</si>
  <si>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</si>
  <si>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</si>
  <si>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</si>
  <si>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</si>
  <si>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</si>
  <si>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</si>
  <si>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</si>
  <si>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</si>
  <si>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</si>
  <si>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</si>
  <si>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</si>
  <si>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</si>
  <si>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</si>
  <si>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</si>
  <si>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</si>
  <si>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</si>
  <si>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</si>
  <si>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</si>
  <si>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</si>
  <si>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</si>
  <si>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</si>
  <si>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</si>
  <si>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</si>
  <si>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</si>
  <si>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</si>
  <si>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</si>
  <si>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</si>
  <si>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</si>
  <si>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</si>
  <si>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</si>
  <si>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</si>
  <si>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</si>
  <si>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</si>
  <si>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</si>
  <si>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</si>
  <si>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</si>
  <si>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</si>
  <si>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</si>
  <si>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</si>
  <si>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</si>
  <si>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</si>
  <si>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</si>
  <si>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</si>
  <si>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</si>
  <si>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</si>
  <si>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</si>
  <si>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</si>
  <si>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</si>
  <si>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</si>
  <si>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</si>
  <si>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</si>
  <si>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</si>
  <si>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</si>
  <si>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</si>
  <si>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</si>
  <si>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</si>
  <si>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</si>
  <si>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</si>
  <si>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</si>
  <si>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</si>
  <si>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</si>
  <si>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</si>
  <si>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</si>
  <si>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</si>
  <si>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</si>
  <si>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</si>
  <si>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</si>
  <si>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</si>
  <si>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</si>
  <si>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</si>
  <si>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</si>
  <si>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</si>
  <si>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</si>
  <si>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</si>
  <si>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</si>
  <si>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</si>
  <si>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</si>
  <si>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</si>
  <si>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</si>
  <si>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</si>
  <si>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</si>
  <si>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</si>
  <si>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</si>
  <si>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</si>
  <si>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</si>
  <si>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</si>
  <si>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</si>
  <si>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</si>
  <si>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</si>
  <si>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</si>
  <si>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</si>
  <si>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</si>
  <si>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</si>
  <si>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</si>
  <si>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</si>
  <si>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</si>
  <si>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</si>
  <si>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</si>
  <si>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</si>
  <si>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</si>
  <si>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</si>
  <si>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</si>
  <si>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</si>
  <si>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</si>
  <si>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</si>
  <si>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</si>
  <si>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</si>
  <si>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</si>
  <si>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</si>
  <si>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</si>
  <si>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</si>
  <si>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</si>
  <si>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</si>
  <si>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</si>
  <si>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</si>
  <si>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</si>
  <si>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</si>
  <si>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</si>
  <si>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</si>
  <si>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</si>
  <si>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</si>
  <si>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</si>
  <si>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</si>
  <si>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</si>
  <si>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</si>
  <si>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</si>
  <si>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</si>
  <si>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</si>
  <si>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</si>
  <si>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</si>
  <si>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</si>
  <si>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</si>
  <si>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</si>
  <si>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</si>
  <si>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</si>
  <si>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</si>
  <si>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</si>
  <si>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</si>
  <si>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</si>
  <si>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</si>
  <si>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</si>
  <si>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</si>
  <si>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</si>
  <si>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</si>
  <si>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</si>
  <si>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</si>
  <si>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</si>
  <si>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</si>
  <si>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</si>
  <si>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</si>
  <si>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</si>
  <si>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</si>
  <si>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</si>
  <si>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</si>
  <si>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</si>
  <si>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</si>
  <si>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</si>
  <si>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</si>
  <si>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</si>
  <si>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</si>
  <si>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</si>
  <si>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</si>
  <si>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</si>
  <si>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</si>
  <si>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</si>
  <si>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</si>
  <si>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</si>
  <si>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</si>
  <si>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</si>
  <si>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</si>
  <si>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</si>
  <si>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</si>
  <si>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</si>
  <si>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</si>
  <si>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</si>
  <si>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</si>
  <si>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</si>
  <si>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</si>
  <si>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</si>
  <si>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</si>
  <si>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</si>
  <si>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</si>
  <si>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</si>
  <si>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</si>
  <si>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</si>
  <si>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</si>
  <si>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</si>
  <si>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</si>
  <si>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</si>
  <si>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</si>
  <si>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</si>
  <si>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</si>
  <si>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</si>
  <si>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</si>
  <si>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</si>
  <si>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</si>
  <si>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</si>
  <si>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</si>
  <si>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</si>
  <si>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</si>
  <si>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</si>
  <si>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</si>
  <si>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</si>
  <si>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</si>
  <si>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</si>
  <si>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</si>
  <si>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</si>
  <si>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</si>
  <si>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</si>
  <si>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</si>
  <si>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</si>
  <si>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</si>
  <si>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</si>
  <si>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</si>
  <si>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</si>
  <si>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</si>
  <si>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</si>
  <si>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</si>
  <si>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</si>
  <si>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</si>
  <si>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</si>
  <si>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</si>
  <si>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</si>
  <si>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</si>
  <si>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</si>
  <si>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</si>
  <si>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</si>
  <si>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</si>
  <si>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</si>
  <si>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</si>
  <si>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</si>
  <si>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</si>
  <si>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</si>
  <si>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</si>
  <si>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</si>
  <si>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</si>
  <si>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</si>
  <si>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</si>
  <si>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</si>
  <si>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</si>
  <si>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</si>
  <si>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</si>
  <si>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</si>
  <si>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</si>
  <si>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</si>
  <si>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</si>
  <si>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</si>
  <si>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</si>
  <si>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</si>
  <si>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</si>
  <si>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</si>
  <si>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</si>
  <si>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</si>
  <si>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</si>
  <si>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</si>
  <si>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</si>
  <si>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</si>
  <si>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</si>
  <si>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</si>
  <si>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</si>
  <si>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</si>
  <si>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</si>
  <si>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</si>
  <si>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</si>
  <si>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</si>
  <si>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</si>
  <si>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</si>
  <si>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</si>
  <si>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</si>
  <si>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</si>
  <si>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</si>
  <si>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</si>
  <si>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</si>
  <si>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</si>
  <si>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</si>
  <si>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</si>
  <si>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</si>
  <si>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</si>
  <si>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</si>
  <si>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</si>
  <si>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</si>
  <si>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</si>
  <si>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</si>
  <si>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</si>
  <si>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</si>
  <si>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</si>
  <si>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</si>
  <si>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</si>
  <si>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</si>
  <si>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</si>
  <si>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</si>
  <si>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</si>
  <si>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</si>
  <si>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</si>
  <si>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</si>
  <si>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</si>
  <si>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</si>
  <si>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</si>
  <si>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</si>
  <si>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</si>
  <si>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</si>
  <si>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</si>
  <si>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</si>
  <si>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</si>
  <si>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</si>
  <si>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</si>
  <si>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</si>
  <si>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</si>
  <si>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</si>
  <si>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</si>
  <si>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</si>
  <si>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</si>
  <si>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</si>
  <si>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</si>
  <si>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</si>
  <si>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</si>
  <si>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</si>
  <si>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</si>
  <si>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</si>
  <si>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</si>
  <si>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</si>
  <si>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</si>
  <si>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</si>
  <si>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</si>
  <si>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</si>
  <si>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</si>
  <si>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</si>
  <si>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</si>
  <si>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</si>
  <si>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</si>
  <si>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</si>
  <si>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</si>
  <si>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</si>
  <si>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</si>
  <si>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</si>
  <si>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</si>
  <si>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</si>
  <si>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</si>
  <si>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</si>
  <si>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</si>
  <si>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</si>
  <si>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</si>
  <si>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</si>
  <si>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</si>
  <si>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</si>
  <si>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</si>
  <si>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</si>
  <si>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</si>
  <si>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</si>
  <si>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</si>
  <si>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</si>
  <si>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</si>
  <si>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</si>
  <si>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</si>
  <si>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</si>
  <si>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</si>
  <si>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</si>
  <si>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</si>
  <si>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</si>
  <si>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</si>
  <si>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</si>
  <si>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</si>
  <si>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</si>
  <si>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</si>
  <si>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</si>
  <si>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</si>
  <si>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</si>
  <si>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</si>
  <si>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</si>
  <si>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</si>
  <si>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</si>
  <si>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</si>
  <si>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</si>
  <si>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</si>
  <si>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</si>
  <si>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</si>
  <si>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</si>
  <si>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</si>
  <si>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</si>
  <si>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</si>
  <si>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</si>
  <si>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</si>
  <si>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</si>
  <si>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</si>
  <si>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</si>
  <si>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</si>
  <si>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</si>
  <si>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</si>
  <si>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</si>
  <si>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</si>
  <si>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</si>
  <si>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</si>
  <si>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</si>
  <si>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</si>
  <si>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</si>
  <si>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</si>
  <si>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</si>
  <si>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</si>
  <si>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</si>
  <si>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</si>
  <si>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</si>
  <si>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</si>
  <si>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</si>
  <si>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</si>
  <si>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</si>
  <si>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</si>
  <si>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</si>
  <si>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</si>
  <si>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</si>
  <si>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</si>
  <si>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</si>
  <si>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</si>
  <si>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</si>
  <si>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</si>
  <si>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</si>
  <si>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</si>
  <si>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</si>
  <si>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</si>
  <si>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</si>
  <si>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</si>
  <si>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</si>
  <si>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</si>
  <si>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</si>
  <si>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</si>
  <si>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</si>
  <si>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</si>
  <si>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</si>
  <si>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</si>
  <si>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</si>
  <si>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</si>
  <si>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</si>
  <si>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</si>
  <si>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</si>
  <si>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</si>
  <si>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</si>
  <si>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</si>
  <si>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</si>
  <si>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</si>
  <si>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</si>
  <si>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</si>
  <si>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</si>
  <si>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</si>
  <si>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</si>
  <si>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</si>
  <si>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</si>
  <si>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</si>
  <si>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</si>
  <si>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</si>
  <si>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</si>
  <si>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</si>
  <si>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</si>
  <si>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</si>
  <si>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</si>
  <si>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</si>
  <si>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</si>
  <si>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</si>
  <si>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</si>
  <si>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</si>
  <si>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</si>
  <si>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</si>
  <si>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</si>
  <si>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</si>
  <si>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</si>
  <si>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</si>
  <si>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</si>
  <si>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</si>
  <si>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</si>
  <si>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</si>
  <si>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</si>
  <si>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</si>
  <si>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</si>
  <si>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</si>
  <si>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</si>
  <si>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</si>
  <si>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</si>
  <si>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</si>
  <si>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</si>
  <si>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</si>
  <si>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</si>
  <si>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</si>
  <si>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</si>
  <si>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</si>
  <si>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</si>
  <si>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</si>
  <si>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</si>
  <si>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</si>
  <si>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</si>
  <si>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</si>
  <si>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</si>
  <si>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</si>
  <si>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</si>
  <si>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</si>
  <si>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</si>
  <si>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</si>
  <si>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</si>
  <si>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</si>
  <si>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</si>
  <si>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</si>
  <si>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</si>
  <si>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</si>
  <si>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</si>
  <si>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</si>
  <si>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</si>
  <si>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</si>
  <si>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</si>
  <si>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</si>
  <si>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</si>
  <si>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</si>
  <si>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</si>
  <si>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</si>
  <si>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</si>
  <si>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</si>
  <si>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</si>
  <si>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</si>
  <si>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</si>
  <si>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</si>
  <si>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</si>
  <si>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</si>
  <si>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</si>
  <si>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</si>
  <si>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</si>
  <si>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</si>
  <si>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</si>
  <si>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</si>
  <si>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</si>
  <si>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</si>
  <si>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</si>
  <si>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</si>
  <si>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</si>
  <si>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</si>
  <si>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</si>
  <si>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</si>
  <si>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</si>
  <si>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</si>
  <si>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</si>
  <si>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</si>
  <si>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</si>
  <si>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</si>
  <si>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</si>
  <si>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</si>
  <si>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</si>
  <si>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</si>
  <si>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</si>
  <si>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</si>
  <si>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</si>
  <si>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</si>
  <si>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</si>
  <si>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</si>
  <si>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</si>
  <si>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</si>
  <si>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</si>
  <si>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</si>
  <si>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</si>
  <si>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</si>
  <si>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</si>
  <si>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</si>
  <si>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</si>
  <si>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</si>
  <si>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</si>
  <si>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</si>
  <si>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</si>
  <si>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</si>
  <si>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</si>
  <si>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</si>
  <si>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</si>
  <si>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</si>
  <si>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</si>
  <si>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</si>
  <si>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</si>
  <si>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</si>
  <si>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</si>
  <si>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</si>
  <si>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</si>
  <si>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</si>
  <si>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</si>
  <si>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</si>
  <si>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</si>
  <si>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</si>
  <si>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</si>
  <si>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</si>
  <si>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</si>
  <si>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</si>
  <si>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</si>
  <si>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</si>
  <si>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</si>
  <si>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</si>
  <si>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</si>
  <si>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</si>
  <si>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</si>
  <si>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</si>
  <si>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</si>
  <si>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</si>
  <si>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</si>
  <si>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</si>
  <si>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</si>
  <si>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</si>
  <si>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</si>
  <si>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</si>
  <si>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</si>
  <si>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</si>
  <si>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</si>
  <si>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</si>
  <si>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</si>
  <si>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</si>
  <si>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</si>
  <si>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</si>
  <si>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</si>
  <si>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</si>
  <si>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</si>
  <si>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</si>
  <si>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</si>
  <si>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</si>
  <si>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</si>
  <si>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</si>
  <si>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</si>
  <si>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</si>
  <si>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</si>
  <si>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</si>
  <si>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</si>
  <si>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</si>
  <si>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</si>
  <si>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</si>
  <si>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</si>
  <si>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</si>
  <si>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</si>
  <si>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</si>
  <si>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</si>
  <si>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</si>
  <si>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</si>
  <si>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</si>
  <si>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</si>
  <si>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</si>
  <si>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</si>
  <si>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</si>
  <si>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</si>
  <si>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</si>
  <si>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</si>
  <si>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</si>
  <si>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</si>
  <si>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</si>
  <si>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</si>
  <si>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</si>
  <si>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</si>
  <si>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</si>
  <si>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</si>
  <si>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</si>
  <si>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</si>
  <si>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</si>
  <si>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</si>
  <si>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</si>
  <si>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</si>
  <si>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</si>
  <si>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</si>
  <si>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</si>
  <si>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</si>
  <si>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</si>
  <si>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</si>
  <si>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</si>
  <si>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</si>
  <si>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</si>
  <si>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</si>
  <si>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</si>
  <si>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</si>
  <si>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</si>
  <si>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</si>
  <si>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</si>
  <si>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</si>
  <si>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</si>
  <si>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</si>
  <si>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</si>
  <si>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</si>
  <si>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</si>
  <si>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</si>
  <si>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</si>
  <si>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</si>
  <si>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</si>
  <si>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</si>
  <si>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</si>
  <si>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</si>
  <si>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</si>
  <si>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</si>
  <si>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</si>
  <si>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</si>
  <si>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</si>
  <si>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</si>
  <si>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</si>
  <si>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</si>
  <si>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</si>
  <si>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</si>
  <si>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</si>
  <si>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</si>
  <si>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</si>
  <si>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</si>
  <si>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</si>
  <si>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</si>
  <si>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</si>
  <si>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</si>
  <si>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</si>
  <si>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</si>
  <si>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</si>
  <si>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</si>
  <si>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</si>
  <si>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</si>
  <si>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</si>
  <si>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</si>
  <si>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</si>
  <si>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</si>
  <si>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</si>
  <si>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</si>
  <si>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</si>
  <si>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</si>
  <si>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</si>
  <si>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</si>
  <si>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</si>
  <si>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</si>
  <si>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</si>
  <si>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</si>
  <si>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</si>
  <si>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</si>
  <si>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</si>
  <si>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</si>
  <si>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</si>
  <si>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</si>
  <si>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</si>
  <si>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</si>
  <si>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</si>
  <si>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</si>
  <si>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</si>
  <si>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</si>
  <si>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</si>
  <si>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</si>
  <si>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</si>
  <si>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</si>
  <si>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</si>
  <si>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</si>
  <si>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</si>
  <si>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</si>
  <si>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</si>
  <si>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</si>
  <si>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</si>
  <si>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</si>
  <si>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</si>
  <si>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</si>
  <si>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</si>
  <si>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</si>
  <si>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</si>
  <si>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</si>
  <si>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</si>
  <si>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</si>
  <si>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</si>
  <si>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</si>
  <si>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</si>
  <si>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</si>
  <si>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</si>
  <si>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</si>
  <si>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</si>
  <si>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</si>
  <si>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</si>
  <si>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</si>
  <si>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</si>
  <si>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</si>
  <si>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</si>
  <si>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</si>
  <si>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</si>
  <si>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</si>
  <si>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</si>
  <si>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</si>
  <si>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</si>
  <si>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</si>
  <si>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</si>
  <si>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</si>
  <si>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</si>
  <si>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</si>
  <si>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</si>
  <si>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</si>
  <si>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</si>
  <si>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</si>
  <si>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</si>
  <si>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</si>
  <si>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</si>
  <si>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</si>
  <si>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</si>
  <si>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</si>
  <si>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</si>
  <si>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</si>
  <si>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</si>
  <si>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</si>
  <si>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</si>
  <si>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</si>
  <si>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</si>
  <si>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</si>
  <si>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</si>
  <si>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</si>
  <si>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</si>
  <si>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</si>
  <si>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</si>
  <si>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</si>
  <si>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</si>
  <si>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</si>
  <si>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</si>
  <si>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</si>
  <si>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</si>
  <si>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</si>
  <si>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</si>
  <si>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</si>
  <si>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</si>
  <si>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</si>
  <si>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</si>
  <si>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</si>
  <si>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</si>
  <si>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</si>
  <si>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</si>
  <si>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</si>
  <si>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</si>
  <si>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</si>
  <si>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</si>
  <si>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</si>
  <si>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</si>
  <si>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</si>
  <si>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</si>
  <si>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</si>
  <si>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</si>
  <si>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</si>
  <si>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</si>
  <si>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</si>
  <si>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</si>
  <si>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</si>
  <si>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</si>
  <si>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</si>
  <si>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</si>
  <si>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</si>
  <si>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</si>
  <si>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</si>
  <si>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</si>
  <si>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</si>
  <si>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</si>
  <si>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</si>
  <si>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</si>
  <si>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</si>
  <si>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</si>
  <si>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</si>
  <si>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</si>
  <si>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</si>
  <si>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</si>
  <si>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</si>
  <si>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</si>
  <si>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</si>
  <si>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</si>
  <si>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</si>
  <si>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</si>
  <si>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</si>
  <si>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</si>
  <si>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</si>
  <si>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</si>
  <si>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</si>
  <si>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</si>
  <si>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</si>
  <si>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</si>
  <si>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</si>
  <si>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</si>
  <si>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</si>
  <si>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</si>
  <si>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</si>
  <si>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</si>
  <si>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</si>
  <si>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</si>
  <si>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</si>
  <si>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</si>
  <si>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</si>
  <si>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</si>
  <si>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</si>
  <si>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</si>
  <si>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</si>
  <si>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</si>
  <si>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</si>
  <si>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</si>
  <si>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</si>
  <si>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</si>
  <si>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</si>
  <si>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</si>
  <si>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</si>
  <si>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</si>
  <si>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</si>
  <si>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</si>
  <si>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</si>
  <si>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</si>
  <si>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</si>
  <si>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</si>
  <si>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</si>
  <si>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</si>
  <si>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</si>
  <si>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</si>
  <si>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</si>
  <si>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</si>
  <si>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</si>
  <si>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</si>
  <si>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</si>
  <si>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</si>
  <si>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</si>
  <si>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</si>
  <si>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</si>
  <si>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</si>
  <si>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</si>
  <si>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</si>
  <si>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</si>
  <si>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</si>
  <si>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</si>
  <si>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</si>
  <si>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</si>
  <si>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</si>
  <si>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</si>
  <si>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</si>
  <si>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</si>
  <si>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</si>
  <si>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</si>
  <si>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</si>
  <si>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</si>
  <si>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</si>
  <si>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</si>
  <si>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</si>
  <si>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</si>
  <si>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</si>
  <si>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</si>
  <si>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</si>
  <si>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</si>
  <si>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</si>
  <si>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</si>
  <si>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</si>
  <si>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</si>
  <si>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</si>
  <si>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</si>
  <si>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</si>
  <si>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</si>
  <si>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</si>
  <si>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</si>
  <si>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</si>
  <si>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</si>
  <si>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</si>
  <si>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</si>
  <si>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</si>
  <si>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</si>
  <si>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</si>
  <si>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</si>
  <si>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</si>
  <si>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</si>
  <si>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</si>
  <si>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</si>
  <si>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</si>
  <si>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</si>
  <si>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</si>
  <si>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</si>
  <si>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</si>
  <si>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</si>
  <si>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</si>
  <si>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</si>
  <si>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</si>
  <si>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</si>
  <si>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</si>
  <si>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</si>
  <si>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</si>
  <si>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</si>
  <si>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</si>
  <si>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</si>
  <si>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</si>
  <si>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</si>
  <si>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</si>
  <si>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</si>
  <si>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</si>
  <si>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</si>
  <si>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</si>
  <si>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</si>
  <si>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</si>
  <si>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</si>
  <si>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</si>
  <si>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</si>
  <si>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</si>
  <si>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</si>
  <si>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</si>
  <si>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</si>
  <si>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</si>
  <si>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</si>
  <si>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</si>
  <si>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</si>
  <si>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</si>
  <si>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</si>
  <si>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</si>
  <si>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</si>
  <si>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</si>
  <si>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</si>
  <si>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</si>
  <si>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</si>
  <si>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</si>
  <si>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</si>
  <si>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</si>
  <si>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</si>
  <si>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</si>
  <si>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</si>
  <si>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</si>
  <si>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</si>
  <si>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</si>
  <si>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</si>
  <si>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</si>
  <si>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</si>
  <si>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</si>
  <si>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</si>
  <si>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</si>
  <si>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</si>
  <si>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</si>
  <si>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</si>
  <si>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</si>
  <si>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</si>
  <si>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</si>
  <si>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</si>
  <si>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</si>
  <si>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</si>
  <si>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</si>
  <si>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</si>
  <si>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</si>
  <si>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</si>
  <si>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</si>
  <si>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</si>
  <si>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</si>
  <si>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</si>
  <si>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</si>
  <si>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</si>
  <si>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</si>
  <si>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</si>
  <si>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</si>
  <si>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</si>
  <si>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</si>
  <si>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</si>
  <si>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</si>
  <si>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</si>
  <si>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</si>
  <si>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</si>
  <si>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</si>
  <si>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</si>
  <si>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</si>
  <si>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</si>
  <si>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</si>
  <si>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</si>
  <si>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</si>
  <si>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</si>
  <si>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</si>
  <si>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</si>
  <si>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</si>
  <si>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</si>
  <si>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</si>
  <si>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</si>
  <si>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</si>
  <si>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</si>
  <si>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</si>
  <si>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</si>
  <si>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</si>
  <si>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</si>
  <si>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</si>
  <si>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</si>
  <si>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</si>
  <si>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</si>
  <si>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</si>
  <si>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</si>
  <si>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</si>
  <si>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</si>
  <si>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</si>
  <si>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</si>
  <si>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</si>
  <si>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</si>
  <si>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</si>
  <si>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</si>
  <si>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</si>
  <si>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</si>
  <si>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</si>
  <si>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</si>
  <si>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</si>
  <si>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</si>
  <si>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</si>
  <si>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</si>
  <si>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</si>
  <si>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</si>
  <si>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</si>
  <si>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</si>
  <si>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</si>
  <si>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</si>
  <si>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</si>
  <si>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</si>
  <si>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</si>
  <si>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</si>
  <si>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</si>
  <si>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</si>
  <si>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</si>
  <si>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</si>
  <si>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</si>
  <si>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</si>
  <si>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</si>
  <si>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</si>
  <si>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</si>
  <si>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</si>
  <si>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</si>
  <si>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</si>
  <si>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</si>
  <si>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</si>
  <si>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</si>
  <si>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</si>
  <si>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</si>
  <si>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</si>
  <si>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</si>
  <si>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</si>
  <si>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</si>
  <si>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</si>
  <si>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</si>
  <si>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</si>
  <si>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</si>
  <si>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</si>
  <si>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</si>
  <si>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</si>
  <si>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</si>
  <si>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</si>
  <si>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</si>
  <si>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</si>
  <si>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</si>
  <si>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</si>
  <si>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</si>
  <si>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</si>
  <si>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</si>
  <si>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</si>
  <si>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</si>
  <si>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</si>
  <si>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</si>
  <si>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</si>
  <si>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</si>
  <si>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</si>
  <si>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</si>
  <si>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</si>
  <si>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</si>
  <si>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</si>
  <si>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</si>
  <si>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</si>
  <si>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</si>
  <si>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</si>
  <si>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</si>
  <si>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</si>
  <si>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</si>
  <si>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</si>
  <si>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</si>
  <si>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</si>
  <si>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</si>
  <si>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</si>
  <si>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</si>
  <si>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</si>
  <si>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</si>
  <si>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</si>
  <si>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</si>
  <si>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</si>
  <si>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</si>
  <si>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</si>
  <si>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</si>
  <si>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</si>
  <si>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</si>
  <si>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</si>
  <si>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</si>
  <si>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</si>
  <si>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</si>
  <si>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</si>
  <si>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</si>
  <si>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</si>
  <si>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</si>
  <si>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</si>
  <si>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</si>
  <si>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</si>
  <si>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</si>
  <si>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</si>
  <si>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</si>
  <si>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</si>
  <si>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</si>
  <si>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</si>
  <si>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</si>
  <si>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</si>
  <si>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</si>
  <si>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</si>
  <si>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</si>
  <si>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</si>
  <si>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</si>
  <si>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</si>
  <si>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</si>
  <si>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</si>
  <si>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</si>
  <si>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</si>
  <si>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</si>
  <si>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</si>
  <si>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</si>
  <si>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</si>
  <si>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</si>
  <si>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</si>
  <si>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</si>
  <si>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</si>
  <si>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</si>
  <si>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</si>
  <si>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</si>
  <si>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</si>
  <si>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</si>
  <si>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</si>
  <si>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</si>
  <si>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</si>
  <si>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</si>
  <si>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</si>
  <si>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</si>
  <si>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</si>
  <si>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</si>
  <si>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</si>
  <si>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</si>
  <si>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</si>
  <si>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</si>
  <si>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</si>
  <si>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</si>
  <si>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</si>
  <si>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</si>
  <si>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</si>
  <si>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</si>
  <si>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</si>
  <si>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</si>
  <si>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</si>
  <si>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</si>
  <si>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</si>
  <si>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</si>
  <si>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</si>
  <si>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</si>
  <si>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</si>
  <si>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</si>
  <si>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</si>
  <si>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</si>
  <si>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</si>
  <si>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</si>
  <si>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</si>
  <si>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</si>
  <si>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</si>
  <si>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</si>
  <si>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</si>
  <si>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</si>
  <si>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</si>
  <si>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</si>
  <si>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</si>
  <si>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</si>
  <si>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</si>
  <si>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</si>
  <si>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</si>
  <si>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</si>
  <si>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</si>
  <si>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</si>
  <si>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</si>
  <si>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</si>
  <si>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</si>
  <si>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</si>
  <si>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</si>
  <si>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</si>
  <si>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</si>
  <si>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</si>
  <si>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</si>
  <si>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</si>
  <si>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</si>
  <si>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</si>
  <si>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</si>
  <si>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</si>
  <si>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</si>
  <si>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</si>
  <si>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</si>
  <si>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</si>
  <si>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</si>
  <si>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</si>
  <si>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</si>
  <si>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</si>
  <si>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</si>
  <si>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</si>
  <si>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</si>
  <si>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</si>
  <si>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</si>
  <si>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</si>
  <si>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</si>
  <si>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</si>
  <si>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</si>
  <si>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</si>
  <si>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</si>
  <si>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</si>
  <si>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</si>
  <si>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</si>
  <si>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</si>
  <si>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</si>
  <si>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</si>
  <si>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</si>
  <si>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</si>
  <si>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</si>
  <si>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</si>
  <si>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</si>
  <si>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</si>
  <si>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</si>
  <si>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</si>
  <si>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</si>
  <si>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</si>
  <si>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</si>
  <si>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</si>
  <si>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</si>
  <si>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</si>
  <si>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</si>
  <si>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</si>
  <si>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</si>
  <si>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</si>
  <si>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</si>
  <si>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</si>
  <si>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</si>
  <si>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</si>
  <si>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</si>
  <si>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</si>
  <si>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</si>
  <si>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</si>
  <si>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</si>
  <si>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</si>
  <si>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</si>
  <si>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</si>
  <si>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</si>
  <si>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</si>
  <si>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</si>
  <si>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</si>
  <si>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</si>
  <si>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</si>
  <si>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</si>
  <si>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</si>
  <si>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</si>
  <si>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</si>
  <si>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</si>
  <si>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</si>
  <si>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</si>
  <si>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</si>
  <si>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</si>
  <si>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</si>
  <si>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</si>
  <si>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</si>
  <si>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</si>
  <si>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</si>
  <si>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</si>
  <si>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</si>
  <si>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</si>
  <si>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</si>
  <si>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</si>
  <si>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</si>
  <si>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</si>
  <si>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</si>
  <si>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</si>
  <si>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</si>
  <si>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</si>
  <si>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</si>
  <si>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</si>
  <si>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</si>
  <si>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</si>
  <si>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</si>
  <si>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</si>
  <si>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</si>
  <si>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</si>
  <si>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</si>
  <si>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</si>
  <si>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</si>
  <si>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</si>
  <si>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</si>
  <si>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</si>
  <si>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</si>
  <si>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</si>
  <si>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</si>
  <si>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</si>
  <si>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</si>
  <si>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</si>
  <si>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</si>
  <si>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</si>
  <si>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</si>
  <si>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</si>
  <si>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</si>
  <si>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</si>
  <si>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</si>
  <si>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</si>
  <si>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</si>
  <si>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</si>
  <si>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</si>
  <si>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</si>
  <si>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</si>
  <si>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</si>
  <si>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</si>
  <si>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</si>
  <si>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</si>
  <si>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</si>
  <si>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</si>
  <si>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</si>
  <si>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</si>
  <si>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</si>
  <si>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</si>
  <si>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</si>
  <si>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</si>
  <si>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</si>
  <si>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</si>
  <si>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</si>
  <si>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</si>
  <si>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</si>
  <si>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</si>
  <si>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</si>
  <si>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</si>
  <si>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</si>
  <si>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</si>
  <si>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</si>
  <si>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</si>
  <si>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</si>
  <si>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</si>
  <si>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</si>
  <si>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</si>
  <si>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</si>
  <si>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</si>
  <si>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</si>
  <si>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</si>
  <si>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</si>
  <si>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</si>
  <si>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</si>
  <si>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</si>
  <si>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</si>
  <si>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</si>
  <si>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</si>
  <si>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</si>
  <si>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</si>
  <si>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</si>
  <si>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</si>
  <si>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</si>
  <si>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</si>
  <si>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</si>
  <si>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</si>
  <si>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</si>
  <si>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</si>
  <si>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</si>
  <si>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</si>
  <si>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</si>
  <si>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</si>
  <si>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</si>
  <si>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</si>
  <si>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</si>
  <si>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</si>
  <si>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</si>
  <si>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</si>
  <si>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</si>
  <si>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</si>
  <si>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</si>
  <si>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</si>
  <si>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</si>
  <si>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</si>
  <si>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</si>
  <si>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</si>
  <si>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</si>
  <si>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</si>
  <si>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</si>
  <si>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</si>
  <si>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</si>
  <si>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</si>
  <si>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</si>
  <si>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</si>
  <si>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</si>
  <si>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</si>
  <si>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</si>
  <si>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</si>
  <si>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</si>
  <si>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</si>
  <si>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</si>
  <si>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</si>
  <si>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</si>
  <si>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</si>
  <si>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</si>
  <si>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</si>
  <si>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</si>
  <si>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</si>
  <si>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</si>
  <si>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</si>
  <si>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</si>
  <si>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</si>
  <si>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</si>
  <si>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</si>
  <si>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</si>
  <si>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</si>
  <si>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</si>
  <si>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</si>
  <si>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</si>
  <si>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</si>
  <si>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</si>
  <si>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</si>
  <si>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</si>
  <si>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</si>
  <si>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</si>
  <si>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</si>
  <si>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</si>
  <si>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</si>
  <si>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</si>
  <si>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</si>
  <si>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</si>
  <si>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</si>
  <si>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</si>
  <si>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</si>
  <si>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</si>
  <si>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</si>
  <si>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</si>
  <si>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</si>
  <si>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</si>
  <si>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</si>
  <si>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</si>
  <si>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</si>
  <si>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</si>
  <si>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</si>
  <si>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</si>
  <si>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</si>
  <si>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</si>
  <si>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</si>
  <si>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</si>
  <si>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</si>
  <si>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</si>
  <si>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</si>
  <si>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</si>
  <si>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</si>
  <si>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</si>
  <si>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</si>
  <si>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</si>
  <si>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</si>
  <si>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</si>
  <si>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</si>
  <si>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</si>
  <si>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</si>
  <si>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</si>
  <si>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</si>
  <si>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</si>
  <si>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</si>
  <si>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</si>
  <si>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</si>
  <si>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</si>
  <si>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</si>
  <si>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</si>
  <si>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</si>
  <si>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</si>
  <si>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</si>
  <si>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</si>
  <si>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</si>
  <si>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</si>
  <si>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</si>
  <si>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</si>
  <si>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</si>
  <si>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</si>
  <si>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</si>
  <si>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</si>
  <si>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</si>
  <si>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</si>
  <si>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</si>
  <si>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</si>
  <si>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</si>
  <si>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</si>
  <si>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</si>
  <si>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</si>
  <si>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</si>
  <si>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</si>
  <si>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</si>
  <si>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</si>
  <si>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</si>
  <si>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</si>
  <si>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</si>
  <si>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</si>
  <si>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</si>
  <si>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</si>
  <si>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</si>
  <si>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</si>
  <si>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</si>
  <si>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</si>
  <si>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</si>
  <si>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</si>
  <si>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</si>
  <si>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</si>
  <si>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</si>
  <si>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</si>
  <si>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</si>
  <si>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</si>
  <si>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</si>
  <si>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</si>
  <si>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</si>
  <si>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</si>
  <si>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</si>
  <si>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</si>
  <si>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</si>
  <si>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</si>
  <si>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</si>
  <si>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</si>
  <si>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</si>
  <si>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</si>
  <si>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</si>
  <si>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</si>
  <si>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</si>
  <si>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</si>
  <si>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</si>
  <si>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</si>
  <si>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</si>
  <si>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</si>
  <si>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</si>
  <si>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</si>
  <si>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</si>
  <si>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</si>
  <si>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</si>
  <si>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</si>
  <si>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</si>
  <si>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</si>
  <si>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</si>
  <si>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</si>
  <si>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</si>
  <si>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</si>
  <si>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</si>
  <si>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</si>
  <si>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</si>
  <si>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</si>
  <si>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</si>
  <si>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</si>
  <si>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</si>
  <si>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</si>
  <si>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</si>
  <si>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</si>
  <si>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</si>
  <si>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</si>
  <si>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</si>
  <si>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</si>
  <si>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</si>
  <si>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</si>
  <si>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</si>
  <si>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</si>
  <si>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</si>
  <si>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</si>
  <si>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</si>
  <si>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</si>
  <si>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</si>
  <si>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</si>
  <si>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</si>
  <si>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</si>
  <si>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</si>
  <si>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</si>
  <si>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</si>
  <si>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</si>
  <si>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</si>
  <si>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</si>
  <si>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</si>
  <si>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</si>
  <si>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</si>
  <si>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</si>
  <si>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</si>
  <si>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</si>
  <si>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</si>
  <si>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</si>
  <si>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</si>
  <si>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</si>
  <si>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</si>
  <si>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</si>
  <si>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</si>
  <si>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</si>
  <si>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</si>
  <si>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</si>
  <si>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</si>
  <si>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</si>
  <si>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</si>
  <si>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</si>
  <si>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</si>
  <si>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</si>
  <si>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</si>
  <si>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</si>
  <si>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</si>
  <si>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</si>
  <si>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</si>
  <si>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</si>
  <si>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</si>
  <si>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</si>
  <si>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</si>
  <si>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</si>
  <si>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</si>
  <si>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</si>
  <si>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</si>
  <si>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</si>
  <si>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</si>
  <si>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</si>
  <si>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</si>
  <si>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</si>
  <si>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</si>
  <si>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</si>
  <si>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</si>
  <si>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</si>
  <si>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</si>
  <si>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</si>
  <si>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</si>
  <si>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</si>
  <si>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</si>
  <si>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</si>
  <si>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</si>
  <si>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</si>
  <si>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</si>
  <si>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</si>
  <si>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</si>
  <si>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</si>
  <si>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</si>
  <si>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</si>
  <si>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</si>
  <si>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</si>
  <si>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</si>
  <si>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</si>
  <si>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</si>
  <si>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</si>
  <si>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</si>
  <si>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</si>
  <si>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</si>
  <si>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</si>
  <si>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</si>
  <si>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</si>
  <si>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</si>
  <si>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</si>
  <si>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</si>
  <si>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</si>
  <si>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</si>
  <si>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</si>
  <si>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</si>
  <si>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</si>
  <si>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</si>
  <si>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</si>
  <si>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</si>
  <si>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</si>
  <si>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</si>
  <si>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</si>
  <si>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</si>
  <si>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</si>
  <si>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</si>
  <si>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</si>
  <si>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</si>
  <si>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</si>
  <si>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</si>
  <si>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</si>
  <si>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</si>
  <si>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</si>
  <si>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</si>
  <si>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</si>
  <si>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</si>
  <si>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</si>
  <si>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</si>
  <si>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</si>
  <si>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</si>
  <si>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</si>
  <si>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</si>
  <si>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</si>
  <si>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</si>
  <si>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</si>
  <si>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</si>
  <si>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</si>
  <si>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</si>
  <si>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</si>
  <si>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</si>
  <si>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</si>
  <si>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</si>
  <si>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</si>
  <si>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</si>
  <si>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</si>
  <si>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</si>
  <si>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</si>
  <si>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</si>
  <si>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</si>
  <si>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</si>
  <si>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</si>
  <si>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</si>
  <si>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</si>
  <si>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</si>
  <si>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</si>
  <si>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</si>
  <si>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</si>
  <si>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</si>
  <si>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</si>
  <si>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</si>
  <si>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</si>
  <si>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</si>
  <si>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</si>
  <si>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</si>
  <si>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</si>
  <si>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</si>
  <si>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</si>
  <si>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</si>
  <si>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</si>
  <si>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</si>
  <si>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</si>
  <si>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</si>
  <si>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</si>
  <si>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</si>
  <si>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</si>
  <si>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</si>
  <si>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</si>
  <si>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</si>
  <si>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</si>
  <si>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</si>
  <si>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</si>
  <si>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</si>
  <si>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</si>
  <si>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</si>
  <si>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</si>
  <si>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</si>
  <si>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</si>
  <si>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</si>
  <si>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</si>
  <si>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</si>
  <si>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</si>
  <si>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</si>
  <si>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</si>
  <si>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</si>
  <si>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</si>
  <si>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</si>
  <si>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</si>
  <si>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</si>
  <si>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</si>
  <si>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</si>
  <si>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</si>
  <si>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</si>
  <si>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</si>
  <si>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</si>
  <si>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</si>
  <si>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</si>
  <si>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</si>
  <si>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</si>
  <si>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</si>
  <si>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</si>
  <si>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</si>
  <si>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</si>
  <si>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</si>
  <si>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</si>
  <si>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</si>
  <si>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</si>
  <si>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</si>
  <si>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</si>
  <si>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</si>
  <si>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</si>
  <si>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</si>
  <si>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</si>
  <si>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</si>
  <si>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</si>
  <si>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</si>
  <si>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</si>
  <si>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</si>
  <si>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</si>
  <si>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</si>
  <si>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</si>
  <si>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</si>
  <si>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</si>
  <si>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</si>
  <si>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</si>
  <si>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</si>
  <si>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</si>
  <si>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</si>
  <si>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</si>
  <si>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</si>
  <si>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</si>
  <si>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</si>
  <si>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</si>
  <si>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</si>
  <si>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</si>
  <si>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</si>
  <si>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</si>
  <si>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</si>
  <si>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</si>
  <si>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</si>
  <si>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</si>
  <si>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</si>
  <si>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</si>
  <si>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</si>
  <si>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</si>
  <si>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</si>
  <si>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</si>
  <si>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</si>
  <si>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</si>
  <si>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</si>
  <si>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</si>
  <si>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</si>
  <si>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</si>
  <si>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</si>
  <si>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</si>
  <si>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</si>
  <si>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</si>
  <si>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</si>
  <si>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</si>
  <si>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</si>
  <si>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</si>
  <si>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</si>
  <si>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</si>
  <si>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</si>
  <si>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</si>
  <si>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</si>
  <si>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</si>
  <si>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</si>
  <si>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</si>
  <si>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</si>
  <si>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</si>
  <si>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</si>
  <si>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</si>
  <si>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</si>
  <si>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</si>
  <si>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</si>
  <si>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</si>
  <si>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</si>
  <si>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</si>
  <si>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</si>
  <si>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</si>
  <si>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</si>
  <si>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</si>
  <si>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</si>
  <si>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</si>
  <si>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</si>
  <si>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</si>
  <si>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</si>
  <si>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</si>
  <si>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</si>
  <si>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</si>
  <si>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</si>
  <si>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</si>
  <si>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</si>
  <si>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</si>
  <si>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</si>
  <si>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</si>
  <si>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</si>
  <si>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</si>
  <si>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</si>
  <si>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</si>
  <si>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</si>
  <si>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</si>
  <si>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</si>
  <si>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</si>
  <si>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</si>
  <si>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</si>
  <si>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</si>
  <si>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</si>
  <si>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</si>
  <si>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</si>
  <si>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</si>
  <si>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</si>
  <si>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</si>
  <si>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</si>
  <si>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</si>
  <si>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</si>
  <si>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</si>
  <si>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</si>
  <si>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</si>
  <si>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</si>
  <si>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</si>
  <si>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</si>
  <si>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</si>
  <si>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</si>
  <si>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</si>
  <si>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</si>
  <si>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</si>
  <si>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</si>
  <si>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</si>
  <si>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</si>
  <si>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</si>
  <si>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</si>
  <si>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</si>
  <si>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</si>
  <si>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</si>
  <si>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</si>
  <si>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</si>
  <si>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</si>
  <si>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</si>
  <si>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</si>
  <si>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</si>
  <si>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</si>
  <si>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</si>
  <si>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</si>
  <si>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</si>
  <si>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</si>
  <si>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</si>
  <si>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</si>
  <si>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</si>
  <si>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</si>
  <si>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</si>
  <si>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</si>
  <si>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</si>
  <si>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</si>
  <si>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</si>
  <si>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</si>
  <si>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</si>
  <si>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</si>
  <si>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</si>
  <si>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</si>
  <si>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</si>
  <si>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</si>
  <si>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</si>
  <si>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</si>
  <si>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</si>
  <si>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</si>
  <si>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</si>
  <si>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</si>
  <si>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</si>
  <si>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</si>
  <si>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</si>
  <si>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</si>
  <si>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</si>
  <si>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</si>
  <si>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</si>
  <si>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</si>
  <si>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</si>
  <si>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</si>
  <si>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</si>
  <si>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</si>
  <si>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</si>
  <si>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</si>
  <si>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</si>
  <si>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</si>
  <si>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</si>
  <si>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</si>
  <si>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</si>
  <si>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</si>
  <si>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</si>
  <si>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</si>
  <si>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</si>
  <si>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</si>
  <si>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</si>
  <si>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</si>
  <si>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</si>
  <si>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</si>
  <si>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</si>
  <si>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</si>
  <si>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</si>
  <si>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</si>
  <si>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</si>
  <si>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</si>
  <si>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</si>
  <si>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</si>
  <si>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</si>
  <si>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</si>
  <si>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</si>
  <si>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</si>
  <si>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</si>
  <si>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</si>
  <si>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</si>
  <si>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</si>
  <si>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</si>
  <si>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</si>
  <si>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</si>
  <si>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</si>
  <si>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</si>
  <si>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</si>
  <si>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</si>
  <si>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</si>
  <si>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</si>
  <si>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</si>
  <si>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</si>
  <si>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</si>
  <si>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</si>
  <si>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</si>
  <si>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</si>
  <si>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</si>
  <si>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</si>
  <si>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</si>
  <si>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</si>
  <si>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</si>
  <si>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</si>
  <si>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</si>
  <si>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</si>
  <si>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</si>
  <si>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</si>
  <si>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</si>
  <si>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</si>
  <si>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</si>
  <si>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</si>
  <si>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</si>
  <si>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</si>
  <si>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</si>
  <si>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</si>
  <si>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</si>
  <si>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</si>
  <si>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</si>
  <si>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</si>
  <si>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</si>
  <si>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</si>
  <si>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</si>
  <si>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</si>
  <si>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</si>
  <si>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</si>
  <si>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</si>
  <si>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</si>
  <si>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</si>
  <si>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</si>
  <si>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</si>
  <si>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</si>
  <si>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</si>
  <si>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</si>
  <si>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</si>
  <si>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</si>
  <si>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</si>
  <si>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</si>
  <si>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</si>
  <si>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</si>
  <si>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</si>
  <si>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</si>
  <si>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</si>
  <si>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</si>
  <si>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</si>
  <si>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</si>
  <si>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</si>
  <si>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</si>
  <si>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</si>
  <si>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</si>
  <si>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</si>
  <si>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</si>
  <si>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</si>
  <si>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</si>
  <si>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</si>
  <si>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</si>
  <si>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</si>
  <si>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</si>
  <si>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</si>
  <si>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</si>
  <si>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</si>
  <si>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</si>
  <si>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</si>
  <si>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</si>
  <si>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</si>
  <si>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</si>
  <si>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</si>
  <si>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</si>
  <si>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</si>
  <si>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</si>
  <si>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</si>
  <si>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</si>
  <si>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</si>
  <si>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</si>
  <si>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</si>
  <si>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</si>
  <si>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</si>
  <si>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</si>
  <si>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</si>
  <si>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</si>
  <si>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</si>
  <si>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</si>
  <si>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</si>
  <si>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</si>
  <si>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</si>
  <si>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</si>
  <si>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</si>
  <si>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</si>
  <si>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</si>
  <si>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</si>
  <si>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</si>
  <si>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</si>
  <si>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</si>
  <si>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</si>
  <si>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</si>
  <si>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</si>
  <si>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</si>
  <si>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</si>
  <si>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</si>
  <si>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</si>
  <si>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</si>
  <si>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</si>
  <si>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</si>
  <si>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</si>
  <si>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</si>
  <si>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</si>
  <si>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</si>
  <si>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</si>
  <si>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</si>
  <si>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</si>
  <si>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</si>
  <si>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</si>
  <si>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</si>
  <si>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</si>
  <si>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</si>
  <si>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</si>
  <si>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</si>
  <si>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</si>
  <si>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</si>
  <si>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</si>
  <si>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</si>
  <si>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</si>
  <si>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</si>
  <si>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</si>
  <si>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</si>
  <si>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</si>
  <si>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</si>
  <si>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</si>
  <si>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</si>
  <si>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</si>
  <si>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</si>
  <si>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</si>
  <si>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</si>
  <si>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</si>
  <si>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</si>
  <si>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</si>
  <si>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</si>
  <si>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</si>
  <si>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</si>
  <si>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</si>
  <si>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</si>
  <si>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</si>
  <si>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</si>
  <si>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</si>
  <si>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</si>
  <si>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</si>
  <si>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</si>
  <si>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</si>
  <si>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</si>
  <si>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</si>
  <si>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</si>
  <si>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</si>
  <si>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</si>
  <si>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</si>
  <si>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</si>
  <si>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</si>
  <si>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</si>
  <si>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</si>
  <si>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</si>
  <si>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</si>
  <si>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</si>
  <si>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</si>
  <si>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</si>
  <si>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</si>
  <si>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</si>
  <si>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</si>
  <si>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</si>
  <si>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</si>
  <si>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</si>
  <si>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</si>
  <si>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</si>
  <si>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</si>
  <si>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</si>
  <si>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</si>
  <si>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</si>
  <si>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</si>
  <si>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</si>
  <si>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</si>
  <si>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</si>
  <si>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</si>
  <si>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</si>
  <si>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</si>
  <si>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</si>
  <si>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</si>
  <si>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</si>
  <si>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</si>
  <si>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</si>
  <si>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</si>
  <si>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</si>
  <si>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</si>
  <si>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</si>
  <si>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</si>
  <si>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</si>
  <si>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</si>
  <si>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</si>
  <si>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</si>
  <si>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</si>
  <si>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</si>
  <si>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</si>
  <si>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</si>
  <si>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</si>
  <si>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</si>
  <si>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</si>
  <si>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</si>
  <si>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</si>
  <si>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</si>
  <si>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</si>
  <si>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</si>
  <si>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</si>
  <si>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</si>
  <si>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</si>
  <si>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</si>
  <si>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</si>
  <si>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</si>
  <si>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</si>
  <si>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</si>
  <si>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</si>
  <si>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</si>
  <si>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</si>
  <si>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</si>
  <si>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</si>
  <si>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</si>
  <si>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</si>
  <si>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</si>
  <si>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</si>
  <si>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</si>
  <si>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</si>
  <si>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</si>
  <si>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</si>
  <si>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</si>
  <si>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</si>
  <si>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</si>
  <si>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</si>
  <si>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</si>
  <si>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</si>
  <si>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</si>
  <si>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</si>
  <si>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</si>
  <si>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</si>
  <si>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</si>
  <si>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</si>
  <si>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</si>
  <si>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</si>
  <si>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</si>
  <si>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</si>
  <si>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</si>
  <si>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</si>
  <si>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</si>
  <si>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</si>
  <si>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</si>
  <si>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</si>
  <si>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</si>
  <si>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</si>
  <si>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</si>
  <si>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</si>
  <si>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</si>
  <si>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</si>
  <si>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</si>
  <si>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</si>
  <si>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</si>
  <si>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</si>
  <si>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</si>
  <si>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</si>
  <si>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</si>
  <si>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</si>
  <si>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</si>
  <si>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</si>
  <si>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</si>
  <si>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</si>
  <si>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</si>
  <si>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</si>
  <si>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</si>
  <si>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</si>
  <si>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</si>
  <si>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</si>
  <si>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</si>
  <si>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</si>
  <si>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</si>
  <si>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</si>
  <si>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</si>
  <si>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</si>
  <si>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</si>
  <si>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</si>
  <si>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</si>
  <si>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</si>
  <si>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</si>
  <si>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</si>
  <si>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</si>
  <si>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</si>
  <si>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</si>
  <si>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</si>
  <si>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</si>
  <si>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</si>
  <si>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</si>
  <si>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</si>
  <si>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</si>
  <si>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</si>
  <si>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</si>
  <si>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</si>
  <si>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</si>
  <si>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</si>
  <si>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</si>
  <si>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</si>
  <si>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</si>
  <si>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</si>
  <si>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</si>
  <si>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</si>
  <si>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</si>
  <si>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</si>
  <si>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</si>
  <si>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</si>
  <si>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</si>
  <si>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</si>
  <si>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</si>
  <si>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</si>
  <si>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</si>
  <si>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</si>
  <si>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</si>
  <si>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</si>
  <si>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</si>
  <si>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</si>
  <si>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</si>
  <si>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</si>
  <si>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</si>
  <si>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</si>
  <si>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</si>
  <si>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</si>
  <si>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</si>
  <si>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</si>
  <si>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</si>
  <si>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</si>
  <si>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</si>
  <si>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</si>
  <si>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</si>
  <si>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</si>
  <si>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</si>
  <si>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</si>
  <si>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</si>
  <si>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</si>
  <si>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</si>
  <si>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</si>
  <si>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</si>
  <si>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</si>
  <si>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</si>
  <si>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</si>
  <si>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</si>
  <si>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</si>
  <si>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</si>
  <si>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</si>
  <si>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</si>
  <si>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</si>
  <si>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</si>
  <si>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</si>
  <si>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</si>
  <si>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</si>
  <si>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</si>
  <si>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</si>
  <si>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</si>
  <si>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</si>
  <si>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</si>
  <si>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</si>
  <si>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</si>
  <si>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</si>
  <si>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</si>
  <si>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</si>
  <si>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</si>
  <si>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</si>
  <si>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</si>
  <si>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</si>
  <si>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</si>
  <si>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</si>
  <si>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</si>
  <si>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</si>
  <si>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</si>
  <si>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</si>
  <si>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</si>
  <si>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</si>
  <si>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</si>
  <si>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</si>
  <si>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</si>
  <si>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</si>
  <si>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</si>
  <si>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</si>
  <si>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</si>
  <si>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</si>
  <si>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</si>
  <si>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</si>
  <si>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</si>
  <si>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</si>
  <si>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</si>
  <si>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</si>
  <si>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</si>
  <si>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</si>
  <si>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</si>
  <si>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</si>
  <si>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</si>
  <si>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</si>
  <si>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</si>
  <si>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</si>
  <si>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</si>
  <si>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</si>
  <si>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</si>
  <si>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</si>
  <si>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</si>
  <si>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</si>
  <si>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</si>
  <si>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</si>
  <si>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</si>
  <si>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</si>
  <si>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</si>
  <si>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</si>
  <si>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</si>
  <si>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</si>
  <si>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</si>
  <si>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</si>
  <si>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</si>
  <si>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</si>
  <si>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</si>
  <si>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</si>
  <si>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</si>
  <si>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</si>
  <si>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</si>
  <si>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</si>
  <si>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</si>
  <si>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</si>
  <si>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</si>
  <si>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</si>
  <si>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</si>
  <si>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</si>
  <si>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</si>
  <si>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</si>
  <si>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</si>
  <si>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</si>
  <si>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</si>
  <si>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</si>
  <si>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</si>
  <si>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</si>
  <si>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</si>
  <si>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</si>
  <si>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</si>
  <si>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</si>
  <si>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</si>
  <si>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</si>
  <si>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</si>
  <si>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</si>
  <si>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</si>
  <si>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</si>
  <si>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</si>
  <si>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</si>
  <si>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</si>
  <si>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</si>
  <si>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</si>
  <si>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</si>
  <si>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</si>
  <si>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</si>
  <si>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</si>
  <si>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</si>
  <si>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</si>
  <si>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</si>
  <si>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</si>
  <si>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</si>
  <si>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</si>
  <si>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</si>
  <si>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</si>
  <si>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</si>
  <si>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</si>
  <si>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</si>
  <si>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</si>
  <si>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</si>
  <si>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</si>
  <si>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</si>
  <si>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</si>
  <si>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</si>
  <si>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</si>
  <si>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</si>
  <si>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</si>
  <si>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</si>
  <si>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</si>
  <si>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</si>
  <si>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</si>
  <si>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</si>
  <si>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</si>
  <si>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</si>
  <si>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</si>
  <si>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</si>
  <si>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</si>
  <si>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</si>
  <si>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</si>
  <si>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</si>
  <si>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</si>
  <si>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</si>
  <si>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</si>
  <si>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</si>
  <si>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</si>
  <si>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</si>
  <si>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</si>
  <si>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</si>
  <si>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</si>
  <si>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</si>
  <si>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</si>
  <si>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</si>
  <si>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</si>
  <si>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</si>
  <si>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</si>
  <si>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</si>
  <si>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</si>
  <si>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</si>
  <si>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</si>
  <si>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</si>
  <si>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</si>
  <si>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</si>
  <si>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</si>
  <si>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</si>
  <si>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</si>
  <si>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</si>
  <si>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</si>
  <si>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</si>
  <si>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</si>
  <si>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</si>
  <si>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</si>
  <si>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</si>
  <si>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</si>
  <si>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</si>
  <si>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</si>
  <si>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</si>
  <si>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</si>
  <si>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</si>
  <si>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</si>
  <si>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</si>
  <si>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</si>
  <si>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</si>
  <si>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</si>
  <si>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</si>
  <si>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</si>
  <si>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</si>
  <si>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</si>
  <si>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</si>
  <si>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</si>
  <si>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</si>
  <si>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</si>
  <si>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</si>
  <si>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</si>
  <si>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</si>
  <si>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</si>
  <si>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</si>
  <si>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</si>
  <si>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</si>
  <si>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</si>
  <si>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</si>
  <si>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</si>
  <si>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</si>
  <si>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</si>
  <si>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</si>
  <si>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</si>
  <si>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</si>
  <si>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</si>
  <si>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</si>
  <si>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</si>
  <si>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</si>
  <si>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</si>
  <si>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</si>
  <si>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</si>
  <si>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</si>
  <si>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</si>
  <si>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</si>
  <si>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</si>
  <si>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</si>
  <si>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</si>
  <si>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</si>
  <si>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</si>
  <si>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</si>
  <si>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</si>
  <si>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</si>
  <si>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</si>
  <si>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</si>
  <si>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</si>
  <si>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</si>
  <si>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</si>
  <si>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</si>
  <si>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</si>
  <si>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</si>
  <si>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</si>
  <si>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</si>
  <si>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</si>
  <si>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</si>
  <si>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</si>
  <si>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</si>
  <si>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</si>
  <si>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</si>
  <si>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</si>
  <si>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</si>
  <si>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</si>
  <si>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</si>
  <si>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</si>
  <si>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</si>
  <si>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</si>
  <si>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</si>
  <si>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</si>
  <si>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</si>
  <si>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</si>
  <si>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</si>
  <si>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</si>
  <si>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</si>
  <si>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</si>
  <si>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</si>
  <si>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</si>
  <si>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</si>
  <si>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</si>
  <si>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</si>
  <si>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</si>
  <si>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</si>
  <si>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</si>
  <si>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</si>
  <si>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</si>
  <si>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</si>
  <si>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</si>
  <si>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</si>
  <si>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</si>
  <si>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</si>
  <si>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</si>
  <si>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</si>
  <si>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</si>
  <si>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</si>
  <si>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</si>
  <si>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</si>
  <si>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</si>
  <si>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</si>
  <si>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</si>
  <si>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</si>
  <si>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</si>
  <si>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</si>
  <si>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</si>
  <si>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</si>
  <si>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</si>
  <si>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</si>
  <si>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</si>
  <si>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</si>
  <si>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</si>
  <si>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</si>
  <si>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</si>
  <si>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</si>
  <si>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</si>
  <si>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</si>
  <si>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</si>
  <si>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</si>
  <si>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</si>
  <si>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</si>
  <si>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</si>
  <si>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</si>
  <si>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</si>
  <si>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</si>
  <si>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</si>
  <si>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</si>
  <si>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</si>
  <si>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</si>
  <si>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</si>
  <si>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</si>
  <si>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</si>
  <si>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</si>
  <si>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</si>
  <si>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</si>
  <si>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</si>
  <si>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</si>
  <si>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</si>
  <si>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</si>
  <si>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</si>
  <si>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</si>
  <si>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</si>
  <si>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</si>
  <si>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</si>
  <si>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</si>
  <si>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</si>
  <si>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</si>
  <si>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</si>
  <si>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</si>
  <si>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</si>
  <si>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</si>
  <si>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</si>
  <si>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</si>
  <si>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</si>
  <si>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</si>
  <si>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</si>
  <si>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</si>
  <si>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</si>
  <si>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</si>
  <si>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</si>
  <si>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</si>
  <si>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</si>
  <si>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</si>
  <si>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</si>
  <si>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</si>
  <si>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</si>
  <si>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</si>
  <si>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</si>
  <si>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</si>
  <si>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</si>
  <si>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</si>
  <si>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</si>
  <si>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</si>
  <si>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</si>
  <si>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</si>
  <si>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</si>
  <si>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</si>
  <si>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</si>
  <si>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</si>
  <si>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</si>
  <si>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</si>
  <si>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</si>
  <si>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</si>
  <si>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</si>
  <si>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</si>
  <si>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</si>
  <si>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</si>
  <si>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</si>
  <si>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</si>
  <si>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</si>
  <si>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</si>
  <si>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</si>
  <si>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</si>
  <si>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</si>
  <si>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</si>
  <si>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</si>
  <si>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</si>
  <si>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</si>
  <si>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</si>
  <si>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</si>
  <si>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</si>
  <si>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</si>
  <si>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</si>
  <si>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</si>
  <si>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</si>
  <si>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</si>
  <si>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</si>
  <si>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</si>
  <si>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</si>
  <si>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</si>
  <si>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</si>
  <si>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</si>
  <si>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</si>
  <si>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</si>
  <si>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</si>
  <si>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</si>
  <si>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</si>
  <si>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</si>
  <si>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</si>
  <si>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</si>
  <si>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</si>
  <si>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</si>
  <si>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</si>
  <si>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</si>
  <si>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</si>
  <si>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</si>
  <si>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</si>
  <si>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</si>
  <si>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</si>
  <si>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</si>
  <si>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</si>
  <si>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</si>
  <si>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</si>
  <si>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</si>
  <si>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</si>
  <si>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</si>
  <si>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</si>
  <si>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</si>
  <si>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</si>
  <si>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</si>
  <si>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</si>
  <si>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</si>
  <si>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</si>
  <si>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</si>
  <si>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</si>
  <si>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</si>
  <si>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</si>
  <si>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</si>
  <si>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</si>
  <si>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</si>
  <si>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</si>
  <si>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</si>
  <si>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</si>
  <si>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</si>
  <si>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</si>
  <si>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</si>
  <si>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</si>
  <si>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</si>
  <si>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</si>
  <si>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</si>
  <si>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</si>
  <si>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</si>
  <si>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</si>
  <si>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</si>
  <si>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</si>
  <si>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</si>
  <si>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</si>
  <si>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</si>
  <si>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</si>
  <si>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</si>
  <si>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</si>
  <si>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</si>
  <si>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</si>
  <si>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</si>
  <si>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</si>
  <si>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</si>
  <si>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</si>
  <si>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</si>
  <si>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</si>
  <si>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</si>
  <si>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</si>
  <si>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</si>
  <si>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</si>
  <si>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</si>
  <si>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</si>
  <si>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</si>
  <si>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</si>
  <si>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</si>
  <si>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</si>
  <si>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</si>
  <si>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</si>
  <si>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</si>
  <si>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</si>
  <si>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</si>
  <si>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</si>
  <si>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</si>
  <si>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</si>
  <si>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</si>
  <si>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</si>
  <si>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</si>
  <si>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</si>
  <si>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</si>
  <si>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</si>
  <si>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</si>
  <si>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</si>
  <si>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</si>
  <si>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</si>
  <si>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</si>
  <si>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</si>
  <si>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</si>
  <si>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</si>
  <si>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</si>
  <si>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</si>
  <si>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</si>
  <si>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</si>
  <si>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</si>
  <si>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</si>
  <si>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</si>
  <si>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</si>
  <si>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</si>
  <si>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</si>
  <si>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</si>
  <si>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</si>
  <si>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</si>
  <si>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</si>
  <si>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</si>
  <si>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</si>
  <si>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</si>
  <si>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</si>
  <si>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</si>
  <si>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</si>
  <si>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</si>
  <si>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</si>
  <si>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</si>
  <si>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</si>
  <si>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</si>
  <si>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</si>
  <si>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</si>
  <si>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</si>
  <si>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</si>
  <si>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</si>
  <si>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</si>
  <si>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</si>
  <si>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</si>
  <si>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</si>
  <si>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</si>
  <si>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</si>
  <si>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</si>
  <si>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</si>
  <si>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</si>
  <si>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</si>
  <si>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</si>
  <si>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</si>
  <si>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</si>
  <si>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</si>
  <si>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</si>
  <si>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</si>
  <si>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</si>
  <si>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</si>
  <si>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</si>
  <si>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</si>
  <si>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</si>
  <si>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</si>
  <si>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</si>
  <si>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</si>
  <si>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</si>
  <si>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</si>
  <si>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</si>
  <si>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</si>
  <si>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</si>
  <si>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</si>
  <si>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</si>
  <si>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</si>
  <si>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</si>
  <si>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</si>
  <si>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</si>
  <si>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</si>
  <si>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</si>
  <si>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</si>
  <si>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</si>
  <si>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</si>
  <si>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</si>
  <si>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</si>
  <si>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</si>
  <si>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</si>
  <si>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</si>
  <si>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</si>
  <si>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</si>
  <si>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</si>
  <si>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</si>
  <si>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</si>
  <si>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</si>
  <si>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</si>
  <si>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</si>
  <si>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</si>
  <si>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</si>
  <si>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</si>
  <si>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</si>
  <si>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</si>
  <si>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</si>
  <si>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</si>
  <si>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</si>
  <si>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</si>
  <si>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</si>
  <si>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</si>
  <si>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</si>
  <si>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</si>
  <si>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</si>
  <si>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</si>
  <si>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</si>
  <si>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</si>
  <si>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</si>
  <si>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</si>
  <si>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</si>
  <si>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</si>
  <si>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</si>
  <si>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</si>
  <si>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</si>
  <si>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</si>
  <si>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</si>
  <si>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</si>
  <si>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</si>
  <si>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</si>
  <si>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</si>
  <si>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</si>
  <si>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</si>
  <si>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</si>
  <si>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</si>
  <si>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</si>
  <si>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</si>
  <si>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</si>
  <si>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</si>
  <si>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</si>
  <si>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</si>
  <si>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</si>
  <si>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</si>
  <si>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</si>
  <si>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</si>
  <si>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</si>
  <si>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</si>
  <si>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</si>
  <si>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</si>
  <si>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</si>
  <si>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</si>
  <si>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</si>
  <si>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</si>
  <si>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</si>
  <si>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</si>
  <si>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</si>
  <si>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</si>
  <si>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</si>
  <si>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</si>
  <si>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</si>
  <si>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</si>
  <si>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</si>
  <si>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</si>
  <si>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</si>
  <si>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</si>
  <si>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</si>
  <si>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</si>
  <si>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</si>
  <si>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</si>
  <si>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</si>
  <si>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</si>
  <si>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</si>
  <si>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</si>
  <si>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</si>
  <si>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</si>
  <si>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</si>
  <si>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</si>
  <si>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</si>
  <si>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</si>
  <si>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</si>
  <si>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</si>
  <si>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</si>
  <si>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</si>
  <si>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</si>
  <si>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</si>
  <si>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</si>
  <si>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</si>
  <si>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</si>
  <si>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</si>
  <si>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</si>
  <si>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</si>
  <si>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</si>
  <si>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</si>
  <si>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</si>
  <si>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</si>
  <si>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</si>
  <si>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</si>
  <si>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</si>
  <si>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</si>
  <si>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</si>
  <si>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</si>
  <si>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</si>
  <si>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</si>
  <si>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</si>
  <si>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</si>
  <si>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</si>
  <si>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</si>
  <si>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</si>
  <si>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</si>
  <si>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</si>
  <si>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</si>
  <si>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</si>
  <si>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</si>
  <si>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</si>
  <si>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</si>
  <si>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</si>
  <si>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</si>
  <si>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</si>
  <si>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</si>
  <si>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</si>
  <si>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</si>
  <si>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</si>
  <si>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</si>
  <si>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</si>
  <si>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</si>
  <si>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</si>
  <si>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</si>
  <si>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</si>
  <si>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</si>
  <si>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</si>
  <si>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</si>
  <si>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</si>
  <si>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</si>
  <si>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</si>
  <si>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</si>
  <si>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</si>
  <si>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</si>
  <si>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</si>
  <si>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</si>
  <si>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</si>
  <si>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</si>
  <si>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</si>
  <si>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</si>
  <si>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</si>
  <si>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</si>
  <si>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</si>
  <si>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</si>
  <si>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</si>
  <si>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</si>
  <si>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</si>
  <si>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</si>
  <si>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</si>
  <si>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</si>
  <si>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</si>
  <si>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</si>
  <si>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</si>
  <si>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</si>
  <si>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</si>
  <si>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</si>
  <si>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</si>
  <si>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</si>
  <si>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</si>
  <si>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</si>
  <si>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</si>
  <si>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</si>
  <si>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</si>
  <si>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</si>
  <si>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</si>
  <si>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</si>
  <si>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</si>
  <si>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</si>
  <si>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</si>
  <si>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</si>
  <si>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</si>
  <si>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</si>
  <si>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</si>
  <si>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</si>
  <si>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</si>
  <si>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</si>
  <si>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</si>
  <si>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</si>
  <si>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</si>
  <si>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</si>
  <si>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</si>
  <si>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</si>
  <si>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</si>
  <si>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</si>
  <si>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</si>
  <si>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</si>
  <si>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</si>
  <si>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</si>
  <si>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</si>
  <si>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</si>
  <si>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</si>
  <si>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</si>
  <si>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</si>
  <si>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</si>
  <si>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</si>
  <si>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</si>
  <si>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</si>
  <si>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</si>
  <si>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</si>
  <si>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</si>
  <si>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</si>
  <si>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</si>
  <si>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</si>
  <si>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</si>
  <si>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</si>
  <si>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</si>
  <si>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</si>
  <si>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</si>
  <si>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</si>
  <si>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</si>
  <si>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</si>
  <si>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</si>
  <si>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</si>
  <si>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</si>
  <si>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</si>
  <si>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</si>
  <si>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</si>
  <si>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</si>
  <si>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</si>
  <si>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</si>
  <si>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</si>
  <si>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</si>
  <si>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</si>
  <si>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</si>
  <si>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</si>
  <si>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</si>
  <si>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</si>
  <si>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</si>
  <si>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</si>
  <si>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</si>
  <si>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</si>
  <si>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</si>
  <si>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</si>
  <si>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</si>
  <si>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</si>
  <si>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</si>
  <si>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</si>
  <si>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</si>
  <si>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</si>
  <si>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</si>
  <si>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</si>
  <si>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</si>
  <si>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</si>
  <si>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</si>
  <si>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</si>
  <si>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</si>
  <si>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</si>
  <si>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</si>
  <si>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</si>
  <si>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</si>
  <si>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</si>
  <si>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</si>
  <si>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</si>
  <si>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</si>
  <si>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</si>
  <si>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</si>
  <si>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</si>
  <si>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</si>
  <si>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</si>
  <si>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</si>
  <si>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</si>
  <si>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</si>
  <si>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</si>
  <si>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</si>
  <si>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</si>
  <si>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</si>
  <si>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</si>
  <si>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</si>
  <si>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</si>
  <si>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</si>
  <si>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</si>
  <si>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</si>
  <si>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</si>
  <si>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</si>
  <si>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</si>
  <si>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</si>
  <si>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</si>
  <si>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</si>
  <si>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</si>
  <si>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</si>
  <si>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</si>
  <si>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</si>
  <si>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</si>
  <si>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</si>
  <si>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</si>
  <si>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</si>
  <si>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</si>
  <si>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</si>
  <si>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</si>
  <si>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</si>
  <si>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</si>
  <si>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</si>
  <si>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</si>
  <si>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</si>
  <si>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</si>
  <si>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</si>
  <si>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</si>
  <si>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</si>
  <si>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</si>
  <si>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</si>
  <si>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</si>
  <si>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</si>
  <si>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</si>
  <si>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</si>
  <si>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</si>
  <si>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</si>
  <si>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</si>
  <si>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</si>
  <si>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</si>
  <si>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</si>
  <si>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</si>
  <si>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</si>
  <si>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</si>
  <si>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</si>
  <si>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</si>
  <si>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</si>
  <si>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</si>
  <si>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</si>
  <si>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</si>
  <si>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</si>
  <si>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</si>
  <si>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</si>
  <si>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</si>
  <si>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</si>
  <si>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</si>
  <si>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</si>
  <si>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</si>
  <si>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</si>
  <si>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</si>
  <si>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</si>
  <si>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</si>
  <si>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</si>
  <si>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</si>
  <si>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</si>
  <si>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</si>
  <si>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</si>
  <si>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</si>
  <si>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</si>
  <si>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</si>
  <si>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</si>
  <si>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</si>
  <si>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</si>
  <si>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</si>
  <si>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</si>
  <si>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</si>
  <si>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</si>
  <si>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</si>
  <si>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</si>
  <si>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</si>
  <si>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</si>
  <si>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</si>
  <si>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</si>
  <si>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</si>
  <si>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</si>
  <si>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</si>
  <si>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</si>
  <si>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</si>
  <si>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</si>
  <si>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</si>
  <si>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</si>
  <si>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</si>
  <si>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</si>
  <si>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</si>
  <si>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</si>
  <si>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</si>
  <si>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</si>
  <si>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</si>
  <si>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</si>
  <si>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</si>
  <si>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</si>
  <si>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</si>
  <si>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</si>
  <si>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</si>
  <si>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</si>
  <si>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</si>
  <si>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</si>
  <si>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</si>
  <si>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</si>
  <si>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</si>
  <si>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</si>
  <si>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</si>
  <si>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</si>
  <si>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</si>
  <si>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</si>
  <si>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</si>
  <si>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</si>
  <si>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</si>
  <si>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</si>
  <si>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</si>
  <si>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</si>
  <si>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</si>
  <si>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</si>
  <si>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</si>
  <si>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</si>
  <si>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</si>
  <si>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</si>
  <si>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</si>
  <si>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</si>
  <si>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</si>
  <si>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</si>
  <si>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</si>
  <si>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</si>
  <si>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</si>
  <si>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</si>
  <si>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</si>
  <si>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</si>
  <si>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</si>
  <si>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</si>
  <si>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</si>
  <si>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</si>
  <si>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</si>
  <si>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</si>
  <si>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</si>
  <si>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</si>
  <si>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</si>
  <si>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</si>
  <si>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</si>
  <si>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</si>
  <si>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</si>
  <si>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</si>
  <si>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</si>
  <si>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</si>
  <si>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</si>
  <si>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</si>
  <si>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</si>
  <si>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</si>
  <si>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</si>
  <si>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</si>
  <si>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</si>
  <si>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</si>
  <si>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</si>
  <si>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</si>
  <si>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</si>
  <si>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</si>
  <si>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</si>
  <si>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</si>
  <si>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</si>
  <si>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</si>
  <si>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</si>
  <si>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</si>
  <si>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</si>
  <si>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</si>
  <si>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</si>
  <si>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</si>
  <si>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</si>
  <si>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</si>
  <si>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</si>
  <si>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</si>
  <si>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</si>
  <si>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</si>
  <si>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</si>
  <si>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</si>
  <si>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</si>
  <si>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</si>
  <si>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</si>
  <si>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</si>
  <si>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</si>
  <si>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</si>
  <si>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</si>
  <si>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</si>
  <si>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</si>
  <si>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</si>
  <si>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</si>
  <si>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</si>
  <si>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</si>
  <si>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</si>
  <si>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</si>
  <si>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</si>
  <si>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</si>
  <si>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</si>
  <si>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</si>
  <si>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</si>
  <si>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</si>
  <si>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</si>
  <si>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</si>
  <si>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</si>
  <si>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</si>
  <si>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</si>
  <si>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</si>
  <si>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</si>
  <si>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</si>
  <si>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</si>
  <si>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</si>
  <si>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</si>
  <si>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</si>
  <si>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</si>
  <si>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</si>
  <si>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</si>
  <si>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</si>
  <si>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</si>
  <si>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</si>
  <si>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</si>
  <si>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</si>
  <si>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</si>
  <si>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</si>
  <si>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</si>
  <si>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</si>
  <si>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</si>
  <si>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</si>
  <si>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</si>
  <si>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</si>
  <si>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</si>
  <si>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</si>
  <si>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</si>
  <si>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</si>
  <si>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</si>
  <si>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</si>
  <si>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</si>
  <si>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</si>
  <si>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</si>
  <si>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</si>
  <si>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</si>
  <si>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</si>
  <si>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</si>
  <si>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</si>
  <si>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</si>
  <si>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</si>
  <si>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</si>
  <si>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</si>
  <si>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</si>
  <si>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</si>
  <si>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</si>
  <si>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</si>
  <si>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</si>
  <si>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</si>
  <si>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</si>
  <si>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</si>
  <si>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</si>
  <si>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</si>
  <si>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</si>
  <si>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</si>
  <si>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</si>
  <si>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</si>
  <si>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</si>
  <si>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</si>
  <si>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</si>
  <si>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</si>
  <si>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</si>
  <si>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</si>
  <si>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</si>
  <si>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</si>
  <si>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</si>
  <si>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</si>
  <si>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</si>
  <si>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</si>
  <si>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</si>
  <si>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</si>
  <si>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</si>
  <si>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</si>
  <si>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</si>
  <si>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</si>
  <si>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</si>
  <si>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</si>
  <si>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</si>
  <si>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</si>
  <si>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</si>
  <si>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</si>
  <si>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</si>
  <si>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</si>
  <si>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</si>
  <si>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</si>
  <si>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</si>
  <si>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</si>
  <si>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</si>
  <si>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</si>
  <si>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</si>
  <si>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</si>
  <si>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</si>
  <si>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</si>
  <si>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</si>
  <si>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</si>
  <si>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</si>
  <si>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</si>
  <si>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</si>
  <si>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</si>
  <si>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</si>
  <si>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</si>
  <si>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</si>
  <si>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</si>
  <si>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</si>
  <si>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</si>
  <si>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</si>
  <si>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</si>
  <si>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</si>
  <si>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</si>
  <si>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</si>
  <si>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</si>
  <si>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</si>
  <si>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</si>
  <si>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</si>
  <si>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</si>
  <si>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</si>
  <si>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</si>
  <si>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</si>
  <si>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</si>
  <si>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</si>
  <si>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</si>
  <si>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</si>
  <si>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</si>
  <si>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</si>
  <si>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</si>
  <si>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</si>
  <si>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</si>
  <si>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</si>
  <si>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</si>
  <si>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</si>
  <si>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</si>
  <si>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</si>
  <si>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</si>
  <si>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</si>
  <si>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</si>
  <si>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</si>
  <si>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</si>
  <si>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</si>
  <si>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</si>
  <si>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</si>
  <si>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</si>
  <si>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</si>
  <si>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</si>
  <si>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</si>
  <si>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</si>
  <si>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</si>
  <si>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</si>
  <si>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</si>
  <si>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</si>
  <si>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</si>
  <si>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</si>
  <si>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</si>
  <si>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</si>
  <si>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</si>
  <si>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</si>
  <si>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</si>
  <si>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</si>
  <si>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</si>
  <si>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</si>
  <si>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</si>
  <si>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</si>
  <si>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</si>
  <si>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</si>
  <si>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</si>
  <si>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</si>
  <si>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</si>
  <si>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</si>
  <si>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</si>
  <si>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</si>
  <si>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</si>
  <si>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</si>
  <si>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</si>
  <si>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</si>
  <si>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</si>
  <si>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</si>
  <si>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</si>
  <si>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</si>
  <si>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</si>
  <si>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</si>
  <si>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</si>
  <si>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</si>
  <si>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</si>
  <si>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</si>
  <si>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</si>
  <si>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</si>
  <si>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</si>
  <si>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</si>
  <si>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</si>
  <si>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</si>
  <si>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</si>
  <si>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</si>
  <si>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</si>
  <si>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</si>
  <si>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</si>
  <si>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</si>
  <si>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</si>
  <si>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</si>
  <si>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</si>
  <si>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</si>
  <si>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</si>
  <si>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</si>
  <si>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</si>
  <si>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</si>
  <si>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</si>
  <si>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</si>
  <si>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</si>
  <si>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</si>
  <si>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</si>
  <si>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</si>
  <si>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</si>
  <si>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</si>
  <si>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</si>
  <si>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</si>
  <si>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</si>
  <si>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</si>
  <si>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</si>
  <si>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</si>
  <si>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</si>
  <si>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</si>
  <si>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</si>
  <si>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</si>
  <si>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</si>
  <si>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</si>
  <si>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</si>
  <si>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</si>
  <si>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</si>
  <si>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</si>
  <si>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</si>
  <si>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</si>
  <si>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</si>
  <si>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</si>
  <si>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</si>
  <si>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</si>
  <si>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</si>
  <si>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</si>
  <si>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</si>
  <si>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</si>
  <si>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</si>
  <si>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</si>
  <si>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</si>
  <si>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</si>
  <si>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</si>
  <si>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</si>
  <si>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</si>
  <si>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</si>
  <si>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</si>
  <si>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</si>
  <si>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</si>
  <si>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</si>
  <si>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</si>
  <si>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</si>
  <si>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</si>
  <si>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</si>
  <si>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</si>
  <si>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</si>
  <si>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</si>
  <si>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</si>
  <si>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</si>
  <si>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</si>
  <si>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</si>
  <si>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</si>
  <si>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</si>
  <si>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</si>
  <si>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</si>
  <si>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</si>
  <si>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</si>
  <si>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</si>
  <si>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</si>
  <si>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</si>
  <si>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</si>
  <si>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</si>
  <si>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</si>
  <si>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</si>
  <si>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</si>
  <si>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</si>
  <si>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</si>
  <si>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</si>
  <si>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</si>
  <si>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</si>
  <si>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</si>
  <si>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</si>
  <si>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</si>
  <si>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</si>
  <si>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</si>
  <si>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</si>
  <si>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</si>
  <si>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</si>
  <si>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</si>
  <si>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</si>
  <si>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</si>
  <si>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</si>
  <si>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</si>
  <si>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</si>
  <si>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</si>
  <si>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</si>
  <si>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</si>
  <si>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</si>
  <si>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</si>
  <si>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</si>
  <si>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</si>
  <si>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</si>
  <si>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</si>
  <si>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</si>
  <si>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</si>
  <si>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</si>
  <si>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</si>
  <si>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</si>
  <si>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</si>
  <si>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</si>
  <si>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</si>
  <si>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</si>
  <si>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</si>
  <si>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</si>
  <si>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</si>
  <si>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</si>
  <si>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</si>
  <si>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</si>
  <si>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</si>
  <si>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</si>
  <si>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</si>
  <si>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</si>
  <si>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</si>
  <si>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</si>
  <si>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</si>
  <si>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</si>
  <si>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</si>
  <si>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</si>
  <si>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</si>
  <si>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</si>
  <si>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</si>
  <si>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</si>
  <si>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</si>
  <si>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</si>
  <si>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</si>
  <si>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</si>
  <si>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</si>
  <si>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</si>
  <si>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</si>
  <si>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</si>
  <si>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</si>
  <si>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</si>
  <si>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</si>
  <si>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</si>
  <si>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</si>
  <si>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</si>
  <si>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</si>
  <si>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</si>
  <si>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</si>
  <si>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</si>
  <si>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</si>
  <si>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</si>
  <si>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</si>
  <si>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</si>
  <si>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</si>
  <si>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</si>
  <si>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</si>
  <si>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</si>
  <si>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</si>
  <si>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</si>
  <si>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</si>
  <si>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</si>
  <si>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</si>
  <si>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</si>
  <si>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</si>
  <si>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</si>
  <si>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</si>
  <si>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</si>
  <si>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</si>
  <si>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</si>
  <si>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</si>
  <si>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</si>
  <si>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</si>
  <si>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</si>
  <si>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</si>
  <si>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</si>
  <si>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</si>
  <si>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</si>
  <si>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</si>
  <si>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</si>
  <si>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</si>
  <si>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</si>
  <si>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</si>
  <si>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</si>
  <si>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</si>
  <si>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</si>
  <si>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</si>
  <si>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</si>
  <si>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</si>
  <si>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</si>
  <si>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</si>
  <si>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</si>
  <si>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</si>
  <si>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</si>
  <si>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</si>
  <si>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</si>
  <si>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</si>
  <si>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</si>
  <si>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</si>
  <si>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</si>
  <si>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</si>
  <si>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</si>
  <si>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</si>
  <si>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</si>
  <si>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</si>
  <si>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</si>
  <si>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</si>
  <si>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</si>
  <si>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</si>
  <si>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</si>
  <si>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</si>
  <si>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</si>
  <si>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</si>
  <si>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</si>
  <si>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</si>
  <si>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</si>
  <si>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</si>
  <si>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</si>
  <si>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</si>
  <si>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</si>
  <si>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</si>
  <si>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</si>
  <si>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</si>
  <si>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</si>
  <si>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</si>
  <si>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</si>
  <si>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</si>
  <si>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</si>
  <si>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</si>
  <si>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</si>
  <si>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</si>
  <si>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</si>
  <si>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</si>
  <si>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</si>
  <si>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</si>
  <si>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</si>
  <si>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</si>
  <si>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</si>
  <si>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</si>
  <si>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</si>
  <si>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</si>
  <si>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</si>
  <si>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</si>
  <si>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</si>
  <si>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</si>
  <si>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</si>
  <si>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</si>
  <si>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</si>
  <si>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</si>
  <si>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</si>
  <si>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</si>
  <si>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</si>
  <si>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</si>
  <si>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</si>
  <si>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</si>
  <si>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</si>
  <si>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</si>
  <si>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</si>
  <si>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</si>
  <si>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</si>
  <si>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</si>
  <si>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</si>
  <si>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</si>
  <si>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</si>
  <si>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</si>
  <si>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</si>
  <si>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</si>
  <si>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</si>
  <si>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</si>
  <si>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</si>
  <si>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</si>
  <si>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</si>
  <si>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</si>
  <si>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</si>
  <si>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</si>
  <si>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</si>
  <si>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</si>
  <si>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</si>
  <si>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</si>
  <si>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</si>
  <si>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</si>
  <si>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</si>
  <si>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</si>
  <si>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</si>
  <si>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</si>
  <si>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</si>
  <si>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</si>
  <si>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</si>
  <si>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</si>
  <si>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</si>
  <si>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</si>
  <si>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</si>
  <si>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</si>
  <si>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</si>
  <si>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</si>
  <si>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</si>
  <si>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</si>
  <si>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</si>
  <si>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</si>
  <si>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</si>
  <si>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</si>
  <si>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</si>
  <si>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</si>
  <si>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</si>
  <si>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</si>
  <si>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</si>
  <si>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</si>
  <si>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</si>
  <si>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</si>
  <si>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</si>
  <si>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</si>
  <si>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</si>
  <si>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</si>
  <si>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</si>
  <si>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</si>
  <si>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</si>
  <si>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</si>
  <si>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</si>
  <si>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</si>
  <si>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</si>
  <si>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</si>
  <si>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</si>
  <si>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</si>
  <si>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</si>
  <si>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</si>
  <si>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</si>
  <si>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</si>
  <si>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</si>
  <si>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</si>
  <si>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</si>
  <si>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</si>
  <si>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</si>
  <si>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</si>
  <si>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</si>
  <si>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</si>
  <si>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</si>
  <si>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</si>
  <si>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</si>
  <si>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</si>
  <si>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</si>
  <si>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</si>
  <si>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</si>
  <si>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</si>
  <si>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</si>
  <si>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</si>
  <si>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</si>
  <si>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</si>
  <si>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</si>
  <si>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</si>
  <si>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</si>
  <si>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</si>
  <si>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</si>
  <si>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</si>
  <si>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</si>
  <si>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</si>
  <si>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</si>
  <si>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</si>
  <si>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</si>
  <si>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</si>
  <si>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</si>
  <si>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</si>
  <si>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</si>
  <si>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</si>
  <si>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</si>
  <si>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</si>
  <si>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</si>
  <si>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</si>
  <si>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</si>
  <si>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</si>
  <si>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</si>
  <si>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</si>
  <si>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</si>
  <si>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</si>
  <si>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</si>
  <si>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</si>
  <si>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</si>
  <si>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</si>
  <si>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</si>
  <si>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</si>
  <si>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</si>
  <si>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</si>
  <si>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</si>
  <si>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</si>
  <si>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</si>
  <si>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</si>
  <si>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</si>
  <si>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</si>
  <si>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</si>
  <si>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</si>
  <si>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</si>
  <si>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</si>
  <si>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</si>
  <si>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</si>
  <si>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</si>
  <si>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</si>
  <si>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</si>
  <si>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</si>
  <si>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</si>
  <si>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</si>
  <si>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</si>
  <si>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</si>
  <si>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</si>
  <si>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</si>
  <si>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</si>
  <si>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</si>
  <si>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</si>
  <si>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</si>
  <si>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</si>
  <si>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</si>
  <si>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</si>
  <si>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</si>
  <si>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</si>
  <si>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</si>
  <si>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</si>
  <si>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</si>
  <si>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</si>
  <si>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</si>
  <si>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</si>
  <si>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</si>
  <si>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</si>
  <si>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</si>
  <si>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</si>
  <si>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</si>
  <si>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</si>
  <si>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</si>
  <si>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</si>
  <si>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</si>
  <si>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</si>
  <si>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</si>
  <si>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</si>
  <si>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</si>
  <si>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</si>
  <si>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</si>
  <si>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</si>
  <si>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</si>
  <si>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</si>
  <si>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</si>
  <si>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</si>
  <si>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</si>
  <si>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</si>
  <si>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</si>
  <si>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</si>
  <si>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</si>
  <si>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</si>
  <si>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</si>
  <si>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</si>
  <si>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</si>
  <si>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</si>
  <si>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</si>
  <si>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</si>
  <si>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</si>
  <si>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</si>
  <si>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</si>
  <si>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</si>
  <si>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</si>
  <si>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</si>
  <si>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</si>
  <si>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</si>
  <si>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</si>
  <si>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</si>
  <si>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</si>
  <si>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</si>
  <si>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</si>
  <si>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</si>
  <si>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</si>
  <si>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</si>
  <si>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</si>
  <si>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</si>
  <si>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</si>
  <si>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</si>
  <si>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</si>
  <si>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</si>
  <si>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</si>
  <si>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</si>
  <si>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</si>
  <si>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</si>
  <si>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</si>
  <si>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</si>
  <si>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</si>
  <si>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</si>
  <si>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</si>
  <si>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</si>
  <si>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</si>
  <si>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</si>
  <si>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</si>
  <si>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</si>
  <si>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</si>
  <si>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</si>
  <si>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</si>
  <si>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</si>
  <si>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</si>
  <si>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</si>
  <si>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</si>
  <si>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</si>
  <si>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</si>
  <si>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</si>
  <si>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</si>
  <si>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</si>
  <si>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</si>
  <si>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</si>
  <si>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</si>
  <si>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</si>
  <si>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</si>
  <si>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</si>
  <si>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</si>
  <si>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</si>
  <si>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</si>
  <si>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</si>
  <si>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</si>
  <si>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</si>
  <si>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</si>
  <si>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</si>
  <si>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</si>
  <si>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</si>
  <si>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</si>
  <si>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</si>
  <si>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</si>
  <si>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</si>
  <si>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</si>
  <si>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</si>
  <si>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</si>
  <si>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</si>
  <si>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</si>
  <si>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</si>
  <si>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</si>
  <si>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</si>
  <si>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</si>
  <si>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</si>
  <si>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</si>
  <si>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</si>
  <si>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</si>
  <si>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</si>
  <si>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</si>
  <si>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</si>
  <si>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</si>
  <si>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</si>
  <si>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</si>
  <si>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</si>
  <si>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</si>
  <si>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</si>
  <si>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</si>
  <si>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</si>
  <si>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</si>
  <si>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</si>
  <si>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</si>
  <si>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</si>
  <si>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</si>
  <si>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</si>
  <si>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</si>
  <si>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</si>
  <si>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</si>
  <si>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</si>
  <si>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</si>
  <si>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</si>
  <si>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</si>
  <si>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</si>
  <si>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</si>
  <si>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</si>
  <si>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</si>
  <si>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</si>
  <si>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</si>
  <si>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</si>
  <si>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</si>
  <si>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</si>
  <si>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</si>
  <si>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</si>
  <si>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</si>
  <si>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</si>
  <si>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</si>
  <si>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</si>
  <si>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</si>
  <si>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</si>
  <si>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</si>
  <si>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</si>
  <si>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</si>
  <si>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</si>
  <si>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</si>
  <si>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</si>
  <si>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</si>
  <si>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</si>
  <si>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</si>
  <si>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</si>
  <si>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</si>
  <si>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</si>
  <si>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</si>
  <si>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</si>
  <si>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</si>
  <si>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</si>
  <si>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</si>
  <si>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</si>
  <si>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</si>
  <si>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</si>
  <si>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</si>
  <si>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</si>
  <si>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</si>
  <si>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</si>
  <si>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</si>
  <si>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</si>
  <si>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</si>
  <si>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</si>
  <si>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</si>
  <si>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</si>
  <si>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</si>
  <si>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</si>
  <si>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</si>
  <si>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</si>
  <si>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</si>
  <si>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</si>
  <si>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</si>
  <si>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</si>
  <si>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</si>
  <si>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</si>
  <si>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</si>
  <si>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</si>
  <si>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</si>
  <si>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</si>
  <si>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</si>
  <si>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</si>
  <si>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</si>
  <si>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</si>
  <si>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</si>
  <si>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</si>
  <si>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</si>
  <si>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</si>
  <si>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</si>
  <si>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</si>
  <si>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</si>
  <si>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</si>
  <si>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</si>
  <si>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</si>
  <si>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</si>
  <si>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</si>
  <si>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</si>
  <si>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</si>
  <si>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</si>
  <si>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</si>
  <si>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</si>
  <si>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</si>
  <si>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</si>
  <si>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</si>
  <si>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</si>
  <si>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</si>
  <si>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</si>
  <si>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</si>
  <si>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</si>
  <si>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</si>
  <si>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</si>
  <si>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</si>
  <si>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</si>
  <si>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</si>
  <si>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</si>
  <si>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</si>
  <si>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</si>
  <si>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</si>
  <si>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</si>
  <si>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</si>
  <si>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</si>
  <si>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</si>
  <si>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</si>
  <si>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</si>
  <si>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</si>
  <si>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</si>
  <si>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</si>
  <si>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</si>
  <si>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</si>
  <si>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</si>
  <si>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</si>
  <si>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</si>
  <si>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</si>
  <si>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</si>
  <si>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</si>
  <si>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</si>
  <si>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</si>
  <si>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</si>
  <si>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</si>
  <si>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</si>
  <si>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</si>
  <si>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</si>
  <si>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</si>
  <si>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</si>
  <si>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</si>
  <si>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</si>
  <si>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</si>
  <si>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</si>
  <si>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</si>
  <si>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</si>
  <si>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</si>
  <si>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</si>
  <si>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</si>
  <si>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</si>
  <si>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</si>
  <si>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</si>
  <si>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</si>
  <si>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</si>
  <si>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</si>
  <si>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</si>
  <si>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</si>
  <si>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</si>
  <si>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</si>
  <si>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</si>
  <si>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</si>
  <si>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</si>
  <si>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</si>
  <si>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</si>
  <si>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</si>
  <si>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</si>
  <si>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</si>
  <si>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</si>
  <si>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</si>
  <si>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</si>
  <si>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</si>
  <si>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</si>
  <si>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</si>
  <si>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</si>
  <si>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</si>
  <si>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</si>
  <si>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</si>
  <si>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</si>
  <si>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</si>
  <si>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</si>
  <si>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</si>
  <si>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</si>
  <si>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</si>
  <si>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</si>
  <si>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</si>
  <si>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</si>
  <si>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</si>
  <si>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</si>
  <si>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</si>
  <si>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</si>
  <si>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</si>
  <si>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</si>
  <si>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</si>
  <si>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</si>
  <si>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</si>
  <si>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</si>
  <si>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</si>
  <si>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</si>
  <si>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</si>
  <si>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</si>
  <si>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</si>
  <si>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</si>
  <si>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</si>
  <si>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</si>
  <si>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</si>
  <si>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</si>
  <si>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</si>
  <si>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</si>
  <si>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</si>
  <si>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</si>
  <si>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</si>
  <si>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</si>
  <si>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</si>
  <si>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</si>
  <si>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</si>
  <si>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</si>
  <si>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</si>
  <si>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</si>
  <si>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</si>
  <si>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</si>
  <si>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</si>
  <si>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</si>
  <si>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</si>
  <si>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</si>
  <si>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</si>
  <si>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</si>
  <si>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</si>
  <si>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</si>
  <si>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</si>
  <si>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</si>
  <si>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</si>
  <si>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</si>
  <si>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</si>
  <si>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</si>
  <si>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</si>
  <si>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</si>
  <si>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</si>
  <si>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</si>
  <si>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</si>
  <si>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</si>
  <si>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</si>
  <si>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</si>
  <si>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</si>
  <si>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</si>
  <si>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</si>
  <si>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</si>
  <si>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</si>
  <si>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</si>
  <si>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</si>
  <si>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</si>
  <si>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</si>
  <si>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</si>
  <si>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</si>
  <si>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</si>
  <si>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</si>
  <si>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</si>
  <si>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</si>
  <si>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</si>
  <si>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</si>
  <si>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</si>
  <si>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</si>
  <si>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</si>
  <si>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</si>
  <si>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</si>
  <si>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</si>
  <si>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</si>
  <si>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</si>
  <si>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</si>
  <si>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</si>
  <si>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</si>
  <si>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</si>
  <si>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</si>
  <si>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</si>
  <si>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</si>
  <si>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</si>
  <si>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</si>
  <si>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</si>
  <si>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</si>
  <si>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</si>
  <si>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</si>
  <si>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</si>
  <si>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</si>
  <si>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</si>
  <si>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</si>
  <si>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</si>
  <si>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</si>
  <si>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</si>
  <si>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</si>
  <si>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</si>
  <si>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</si>
  <si>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</si>
  <si>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</si>
  <si>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</si>
  <si>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</si>
  <si>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</si>
  <si>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</si>
  <si>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</si>
  <si>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</si>
  <si>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</si>
  <si>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</si>
  <si>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</si>
  <si>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</si>
  <si>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</si>
  <si>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</si>
  <si>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</si>
  <si>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</si>
  <si>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</si>
  <si>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</si>
  <si>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</si>
  <si>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</si>
  <si>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</si>
  <si>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</si>
  <si>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</si>
  <si>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</si>
  <si>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</si>
  <si>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</si>
  <si>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</si>
  <si>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</si>
  <si>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</si>
  <si>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</si>
  <si>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</si>
  <si>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</si>
  <si>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</si>
  <si>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</si>
  <si>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</si>
  <si>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</si>
  <si>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</si>
  <si>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</si>
  <si>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</si>
  <si>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</si>
  <si>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</si>
  <si>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</si>
  <si>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</si>
  <si>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</si>
  <si>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</si>
  <si>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</si>
  <si>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</si>
  <si>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</si>
  <si>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</si>
  <si>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</si>
  <si>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</si>
  <si>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</si>
  <si>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</si>
  <si>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</si>
  <si>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</si>
  <si>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</si>
  <si>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</si>
  <si>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</si>
  <si>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</si>
  <si>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</si>
  <si>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</si>
  <si>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</si>
  <si>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</si>
  <si>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</si>
  <si>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</si>
  <si>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</si>
  <si>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</si>
  <si>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</si>
  <si>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</si>
  <si>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</si>
  <si>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</si>
  <si>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</si>
  <si>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</si>
  <si>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</si>
  <si>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</si>
  <si>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</si>
  <si>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</si>
  <si>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</si>
  <si>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</si>
  <si>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</si>
  <si>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</si>
  <si>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</si>
  <si>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</si>
  <si>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</si>
  <si>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</si>
  <si>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</si>
  <si>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</si>
  <si>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</si>
  <si>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</si>
  <si>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</si>
  <si>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</si>
  <si>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</si>
  <si>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</si>
  <si>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</si>
  <si>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</si>
  <si>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</si>
  <si>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</si>
  <si>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</si>
  <si>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</si>
  <si>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</si>
  <si>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</si>
  <si>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</si>
  <si>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</si>
  <si>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</si>
  <si>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</si>
  <si>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</si>
  <si>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</si>
  <si>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</si>
  <si>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</si>
  <si>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</si>
  <si>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</si>
  <si>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</si>
  <si>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</si>
  <si>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</si>
  <si>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</si>
  <si>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</si>
  <si>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</si>
  <si>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</si>
  <si>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</si>
  <si>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</si>
  <si>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</si>
  <si>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</si>
  <si>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</si>
  <si>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</si>
  <si>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</si>
  <si>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</si>
  <si>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</si>
  <si>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</si>
  <si>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</si>
  <si>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</si>
  <si>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</si>
  <si>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</si>
  <si>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</si>
  <si>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</si>
  <si>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</si>
  <si>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</si>
  <si>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</si>
  <si>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</si>
  <si>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</si>
  <si>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</si>
  <si>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</si>
  <si>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</si>
  <si>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</si>
  <si>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</si>
  <si>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</si>
  <si>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</si>
  <si>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</si>
  <si>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</si>
  <si>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</si>
  <si>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</si>
  <si>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</si>
  <si>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</si>
  <si>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</si>
  <si>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</si>
  <si>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</si>
  <si>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</si>
  <si>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</si>
  <si>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</si>
  <si>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</si>
  <si>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</si>
  <si>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</si>
  <si>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</si>
  <si>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</si>
  <si>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</si>
  <si>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</si>
  <si>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</si>
  <si>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</si>
  <si>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</si>
  <si>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</si>
  <si>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</si>
  <si>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</si>
  <si>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</si>
  <si>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</si>
  <si>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</si>
  <si>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</si>
  <si>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</si>
  <si>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</si>
  <si>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</si>
  <si>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</si>
  <si>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</si>
  <si>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</si>
  <si>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</si>
  <si>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</si>
  <si>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</si>
  <si>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</si>
  <si>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</si>
  <si>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</si>
  <si>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</si>
  <si>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</si>
  <si>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</si>
  <si>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</si>
  <si>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</si>
  <si>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</si>
  <si>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</si>
  <si>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</si>
  <si>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</si>
  <si>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</si>
  <si>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</si>
  <si>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</si>
  <si>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</si>
  <si>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</si>
  <si>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</si>
  <si>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</si>
  <si>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</si>
  <si>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</si>
  <si>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</si>
  <si>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</si>
  <si>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</si>
  <si>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</si>
  <si>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</si>
  <si>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</si>
  <si>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</si>
  <si>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</si>
  <si>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</si>
  <si>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</si>
  <si>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</si>
  <si>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</si>
  <si>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</si>
  <si>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</si>
  <si>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</si>
  <si>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</si>
  <si>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</si>
  <si>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</si>
  <si>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</si>
  <si>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</si>
  <si>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</si>
  <si>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</si>
  <si>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</si>
  <si>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</si>
  <si>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</si>
  <si>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</si>
  <si>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</si>
  <si>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</si>
  <si>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</si>
  <si>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</si>
  <si>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</si>
  <si>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</si>
  <si>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</si>
  <si>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</si>
  <si>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</si>
  <si>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</si>
  <si>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</si>
  <si>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</si>
  <si>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</si>
  <si>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</si>
  <si>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</si>
  <si>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</si>
  <si>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</si>
  <si>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</si>
  <si>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</si>
  <si>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</si>
  <si>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</si>
  <si>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</si>
  <si>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</si>
  <si>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</si>
  <si>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</si>
  <si>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</si>
  <si>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</si>
  <si>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</si>
  <si>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</si>
  <si>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</si>
  <si>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</si>
  <si>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</si>
  <si>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</si>
  <si>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</si>
  <si>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</si>
  <si>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</si>
  <si>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</si>
  <si>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</si>
  <si>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</si>
  <si>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</si>
  <si>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</si>
  <si>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</si>
  <si>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</si>
  <si>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</si>
  <si>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</si>
  <si>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</si>
  <si>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</si>
  <si>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</si>
  <si>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</si>
  <si>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</si>
  <si>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</si>
  <si>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</si>
  <si>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</si>
  <si>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</si>
  <si>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</si>
  <si>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</si>
  <si>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</si>
  <si>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</si>
  <si>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</si>
  <si>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</si>
  <si>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</si>
  <si>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</si>
  <si>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</si>
  <si>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</si>
  <si>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</si>
  <si>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</si>
  <si>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</si>
  <si>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</si>
  <si>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</si>
  <si>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</si>
  <si>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</si>
  <si>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</si>
  <si>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</si>
  <si>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</si>
  <si>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</si>
  <si>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</si>
  <si>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</si>
  <si>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</si>
  <si>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</si>
  <si>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</si>
  <si>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</si>
  <si>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</si>
  <si>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</si>
  <si>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</si>
  <si>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</si>
  <si>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</si>
  <si>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</si>
  <si>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</si>
  <si>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</si>
  <si>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</si>
  <si>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</si>
  <si>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</si>
  <si>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</si>
  <si>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</si>
  <si>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</si>
  <si>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</si>
  <si>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</si>
  <si>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</si>
  <si>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</si>
  <si>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</si>
  <si>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</si>
  <si>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</si>
  <si>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</si>
  <si>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</si>
  <si>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</si>
  <si>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</si>
  <si>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</si>
  <si>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</si>
  <si>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</si>
  <si>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</si>
  <si>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</si>
  <si>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</si>
  <si>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</si>
  <si>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</si>
  <si>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</si>
  <si>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</si>
  <si>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</si>
  <si>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</si>
  <si>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</si>
  <si>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</si>
  <si>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</si>
  <si>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</si>
  <si>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</si>
  <si>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</si>
  <si>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</si>
  <si>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</si>
  <si>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</si>
  <si>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</si>
  <si>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</si>
  <si>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</si>
  <si>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</si>
  <si>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</si>
  <si>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</si>
  <si>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</si>
  <si>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</si>
  <si>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</si>
  <si>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</si>
  <si>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</si>
  <si>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</si>
  <si>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</si>
  <si>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</si>
  <si>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</si>
  <si>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</si>
  <si>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</si>
  <si>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</si>
  <si>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</si>
  <si>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</si>
  <si>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</si>
  <si>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</si>
  <si>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</si>
  <si>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</si>
  <si>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</si>
  <si>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</si>
  <si>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</si>
  <si>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</si>
  <si>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</si>
  <si>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</si>
  <si>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</si>
  <si>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</si>
  <si>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</si>
  <si>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</si>
  <si>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</si>
  <si>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</si>
  <si>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</si>
  <si>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</si>
  <si>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</si>
  <si>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</si>
  <si>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</si>
  <si>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</si>
  <si>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</si>
  <si>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</si>
  <si>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</si>
  <si>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</si>
  <si>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</si>
  <si>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</si>
  <si>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</si>
  <si>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</si>
  <si>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</si>
  <si>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</si>
  <si>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</si>
  <si>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</si>
  <si>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</si>
  <si>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</si>
  <si>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</si>
  <si>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</si>
  <si>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</si>
  <si>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</si>
  <si>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</si>
  <si>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</si>
  <si>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</si>
  <si>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</si>
  <si>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</si>
  <si>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</si>
  <si>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</si>
  <si>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</si>
  <si>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</si>
  <si>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</si>
  <si>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</si>
  <si>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</si>
  <si>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</si>
  <si>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</si>
  <si>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</si>
  <si>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</si>
  <si>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</si>
  <si>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</si>
  <si>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</si>
  <si>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</si>
  <si>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</si>
  <si>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</si>
  <si>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</si>
  <si>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</si>
  <si>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</si>
  <si>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</si>
  <si>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</si>
  <si>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</si>
  <si>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</si>
  <si>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</si>
  <si>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</si>
  <si>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</si>
  <si>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</si>
  <si>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</si>
  <si>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</si>
  <si>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</si>
  <si>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</si>
  <si>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</si>
  <si>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</si>
  <si>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</si>
  <si>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</si>
  <si>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</si>
  <si>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</si>
  <si>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</si>
  <si>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</si>
  <si>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</si>
  <si>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</si>
  <si>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</si>
  <si>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</si>
  <si>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</si>
  <si>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</si>
  <si>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</si>
  <si>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</si>
  <si>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</si>
  <si>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</si>
  <si>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</si>
  <si>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</si>
  <si>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</si>
  <si>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</si>
  <si>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</si>
  <si>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</si>
  <si>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</si>
  <si>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</si>
  <si>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</si>
  <si>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</si>
  <si>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</si>
  <si>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</si>
  <si>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</si>
  <si>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</si>
  <si>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</si>
  <si>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</si>
  <si>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</si>
  <si>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</si>
  <si>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</si>
  <si>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</si>
  <si>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</si>
  <si>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</si>
  <si>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</si>
  <si>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</si>
  <si>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</si>
  <si>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</si>
  <si>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</si>
  <si>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</si>
  <si>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</si>
  <si>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</si>
  <si>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</si>
  <si>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</si>
  <si>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</si>
  <si>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</si>
  <si>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</si>
  <si>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</si>
  <si>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</si>
  <si>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</si>
  <si>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</si>
  <si>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</si>
  <si>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</si>
  <si>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</si>
  <si>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</si>
  <si>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</si>
  <si>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</si>
  <si>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</si>
  <si>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</si>
  <si>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</si>
  <si>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</si>
  <si>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</si>
  <si>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</si>
  <si>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</si>
  <si>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</si>
  <si>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</si>
  <si>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</si>
  <si>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</si>
  <si>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</si>
  <si>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</si>
  <si>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</si>
  <si>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</si>
  <si>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</si>
  <si>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</si>
  <si>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</si>
  <si>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</si>
  <si>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</si>
  <si>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</si>
  <si>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</si>
  <si>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</si>
  <si>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</si>
  <si>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</si>
  <si>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</si>
  <si>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</si>
  <si>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</si>
  <si>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</si>
  <si>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</si>
  <si>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</si>
  <si>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</si>
  <si>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</si>
  <si>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</si>
  <si>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</si>
  <si>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</si>
  <si>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</si>
  <si>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</si>
  <si>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</si>
  <si>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</si>
  <si>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</si>
  <si>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</si>
  <si>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</si>
  <si>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</si>
  <si>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</si>
  <si>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</si>
  <si>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</si>
  <si>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</si>
  <si>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</si>
  <si>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</si>
  <si>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</si>
  <si>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</si>
  <si>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</si>
  <si>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</si>
  <si>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</si>
  <si>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</si>
  <si>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</si>
  <si>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</si>
  <si>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</si>
  <si>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</si>
  <si>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</si>
  <si>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</si>
  <si>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</si>
  <si>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</si>
  <si>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</si>
  <si>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</si>
  <si>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</si>
  <si>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</si>
  <si>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</si>
  <si>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</si>
  <si>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</si>
  <si>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</si>
  <si>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</si>
  <si>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</si>
  <si>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</si>
  <si>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</si>
  <si>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</si>
  <si>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</si>
  <si>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</si>
  <si>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</si>
  <si>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</si>
  <si>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</si>
  <si>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</si>
  <si>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</si>
  <si>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</si>
  <si>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</si>
  <si>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</si>
  <si>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</si>
  <si>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</si>
  <si>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</si>
  <si>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</si>
  <si>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</si>
  <si>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</si>
  <si>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</si>
  <si>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</si>
  <si>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</si>
  <si>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</si>
  <si>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</si>
  <si>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</si>
  <si>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</si>
  <si>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</si>
  <si>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</si>
  <si>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</si>
  <si>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</si>
  <si>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</si>
  <si>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</si>
  <si>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</si>
  <si>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</si>
  <si>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</si>
  <si>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</si>
  <si>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</si>
  <si>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</si>
  <si>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</si>
  <si>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</si>
  <si>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</si>
  <si>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</si>
  <si>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</si>
  <si>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</si>
  <si>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</si>
  <si>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</si>
  <si>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</si>
  <si>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</si>
  <si>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</si>
  <si>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</si>
  <si>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</si>
  <si>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</si>
  <si>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</si>
  <si>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</si>
  <si>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</si>
  <si>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</si>
  <si>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</si>
  <si>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</si>
  <si>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</si>
  <si>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</si>
  <si>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</si>
  <si>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</si>
  <si>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</si>
  <si>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</si>
  <si>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</si>
  <si>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</si>
  <si>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</si>
  <si>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</si>
  <si>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</si>
  <si>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</si>
  <si>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</si>
  <si>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</si>
  <si>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</si>
  <si>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</si>
  <si>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</si>
  <si>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</si>
  <si>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</si>
  <si>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</si>
  <si>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</si>
  <si>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</si>
  <si>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</si>
  <si>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</si>
  <si>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</si>
  <si>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</si>
  <si>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</si>
  <si>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</si>
  <si>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</si>
  <si>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</si>
  <si>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</si>
  <si>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</si>
  <si>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</si>
  <si>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</si>
  <si>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</si>
  <si>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</si>
  <si>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</si>
  <si>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</si>
  <si>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</si>
  <si>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</si>
  <si>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</si>
  <si>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</si>
  <si>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</si>
  <si>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</si>
  <si>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</si>
  <si>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</si>
  <si>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</si>
  <si>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</si>
  <si>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</si>
  <si>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</si>
  <si>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</si>
  <si>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</si>
  <si>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</si>
  <si>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</si>
  <si>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</si>
  <si>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</si>
  <si>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</si>
  <si>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</si>
  <si>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</si>
  <si>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</si>
  <si>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</si>
  <si>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</si>
  <si>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</si>
  <si>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</si>
  <si>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</si>
  <si>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</si>
  <si>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</si>
  <si>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</si>
  <si>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</si>
  <si>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</si>
  <si>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</si>
  <si>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</si>
  <si>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</si>
  <si>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</si>
  <si>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</si>
  <si>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</si>
  <si>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</si>
  <si>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</si>
  <si>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</si>
  <si>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</si>
  <si>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</si>
  <si>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</si>
  <si>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</si>
  <si>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</si>
  <si>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</si>
  <si>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</si>
  <si>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</si>
  <si>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</si>
  <si>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</si>
  <si>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</si>
  <si>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</si>
  <si>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</si>
  <si>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</si>
  <si>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</si>
  <si>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</si>
  <si>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</si>
  <si>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</si>
  <si>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</si>
  <si>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</si>
  <si>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</si>
  <si>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</si>
  <si>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</si>
  <si>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</si>
  <si>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</si>
  <si>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</si>
  <si>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</si>
  <si>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</si>
  <si>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</si>
  <si>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</si>
  <si>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</si>
  <si>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</si>
  <si>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</si>
  <si>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</si>
  <si>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</si>
  <si>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</si>
  <si>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</si>
  <si>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</si>
  <si>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</si>
  <si>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</si>
  <si>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</si>
  <si>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</si>
  <si>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</si>
  <si>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</si>
  <si>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</si>
  <si>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</si>
  <si>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</si>
  <si>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</si>
  <si>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</si>
  <si>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</si>
  <si>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</si>
  <si>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</si>
  <si>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</si>
  <si>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</si>
  <si>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</si>
  <si>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</si>
  <si>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</si>
  <si>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</si>
  <si>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</si>
  <si>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</si>
  <si>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</si>
  <si>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</si>
  <si>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</si>
  <si>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</si>
  <si>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</si>
  <si>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</si>
  <si>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</si>
  <si>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</si>
  <si>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</si>
  <si>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</si>
  <si>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</si>
  <si>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</si>
  <si>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</si>
  <si>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</si>
  <si>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</si>
  <si>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</si>
  <si>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</si>
  <si>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</si>
  <si>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</si>
  <si>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</si>
  <si>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</si>
  <si>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</si>
  <si>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</si>
  <si>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</si>
  <si>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</si>
  <si>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</si>
  <si>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</si>
  <si>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</si>
  <si>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</si>
  <si>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</si>
  <si>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</si>
  <si>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</si>
  <si>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</si>
  <si>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</si>
  <si>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</si>
  <si>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</si>
  <si>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</si>
  <si>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</si>
  <si>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</si>
  <si>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</si>
  <si>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</si>
  <si>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</si>
  <si>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</si>
  <si>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</si>
  <si>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</si>
  <si>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</si>
  <si>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</si>
  <si>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</si>
  <si>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</si>
  <si>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</si>
  <si>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</si>
  <si>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</si>
  <si>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</si>
  <si>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</si>
  <si>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</si>
  <si>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</si>
  <si>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</si>
  <si>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</si>
  <si>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</si>
  <si>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</si>
  <si>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</si>
  <si>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</si>
  <si>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</si>
  <si>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</si>
  <si>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</si>
  <si>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</si>
  <si>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</si>
  <si>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</si>
  <si>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</si>
  <si>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</si>
  <si>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</si>
  <si>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</si>
  <si>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</si>
  <si>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</si>
  <si>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</si>
  <si>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</si>
  <si>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</si>
  <si>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</si>
  <si>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</si>
  <si>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</si>
  <si>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</si>
  <si>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</si>
  <si>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</si>
  <si>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</si>
  <si>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</si>
  <si>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</si>
  <si>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</si>
  <si>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</si>
  <si>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</si>
  <si>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</si>
  <si>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</si>
  <si>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</si>
  <si>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</si>
  <si>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</si>
  <si>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</si>
  <si>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</si>
  <si>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</si>
  <si>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</si>
  <si>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</si>
  <si>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</si>
  <si>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</si>
  <si>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</si>
  <si>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</si>
  <si>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</si>
  <si>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</si>
  <si>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</si>
  <si>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</si>
  <si>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</si>
  <si>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</si>
  <si>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</si>
  <si>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</si>
  <si>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</si>
  <si>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</si>
  <si>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</si>
  <si>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</si>
  <si>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</si>
  <si>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</si>
  <si>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</si>
  <si>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</si>
  <si>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</si>
  <si>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</si>
  <si>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</si>
  <si>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</si>
  <si>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</si>
  <si>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</si>
  <si>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</si>
  <si>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</si>
  <si>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</si>
  <si>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</si>
  <si>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</si>
  <si>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</si>
  <si>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</si>
  <si>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</si>
  <si>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</si>
  <si>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</si>
  <si>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</si>
  <si>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</si>
  <si>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</si>
  <si>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</si>
  <si>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</si>
  <si>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</si>
  <si>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</si>
  <si>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</si>
  <si>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</si>
  <si>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</si>
  <si>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</si>
  <si>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</si>
  <si>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</si>
  <si>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</si>
  <si>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</si>
  <si>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</si>
  <si>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</si>
  <si>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</si>
  <si>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</si>
  <si>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</si>
  <si>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</si>
  <si>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</si>
  <si>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</si>
  <si>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</si>
  <si>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</si>
  <si>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</si>
  <si>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</si>
  <si>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</si>
  <si>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</si>
  <si>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</si>
  <si>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</si>
  <si>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</si>
  <si>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</si>
  <si>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</si>
  <si>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</si>
  <si>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</si>
  <si>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</si>
  <si>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</si>
  <si>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</si>
  <si>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</si>
  <si>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</si>
  <si>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</si>
  <si>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</si>
  <si>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</si>
  <si>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</si>
  <si>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</si>
  <si>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</si>
  <si>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</si>
  <si>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</si>
  <si>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</si>
  <si>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</si>
  <si>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</si>
  <si>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</si>
  <si>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</si>
  <si>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</si>
  <si>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</si>
  <si>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</si>
  <si>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</si>
  <si>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</si>
  <si>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</si>
  <si>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</si>
  <si>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</si>
  <si>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</si>
  <si>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</si>
  <si>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</si>
  <si>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</si>
  <si>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</si>
  <si>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</si>
  <si>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</si>
  <si>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</si>
  <si>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</si>
  <si>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</si>
  <si>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</si>
  <si>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</si>
  <si>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</si>
  <si>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</si>
  <si>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</si>
  <si>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</si>
  <si>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</si>
  <si>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</si>
  <si>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</si>
  <si>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</si>
  <si>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</si>
  <si>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</si>
  <si>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</si>
  <si>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</si>
  <si>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</si>
  <si>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</si>
  <si>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</si>
  <si>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</si>
  <si>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</si>
  <si>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</si>
  <si>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</si>
  <si>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</si>
  <si>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</si>
  <si>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</si>
  <si>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</si>
  <si>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</si>
  <si>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</si>
  <si>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</si>
  <si>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</si>
  <si>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</si>
  <si>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</si>
  <si>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</si>
  <si>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</si>
  <si>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</si>
  <si>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</si>
  <si>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</si>
  <si>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</si>
  <si>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</si>
  <si>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</si>
  <si>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</si>
  <si>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</si>
  <si>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</si>
  <si>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</si>
  <si>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</si>
  <si>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</si>
  <si>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</si>
  <si>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</si>
  <si>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</si>
  <si>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</si>
  <si>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</si>
  <si>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</si>
  <si>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</si>
  <si>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</si>
  <si>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</si>
  <si>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</si>
  <si>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</si>
  <si>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</si>
  <si>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</si>
  <si>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</si>
  <si>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</si>
  <si>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</si>
  <si>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</si>
  <si>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</si>
  <si>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</si>
  <si>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</si>
  <si>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</si>
  <si>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</si>
  <si>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</si>
  <si>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</si>
  <si>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</si>
  <si>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</si>
  <si>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</si>
  <si>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</si>
  <si>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</si>
  <si>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</si>
  <si>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</si>
  <si>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</si>
  <si>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</si>
  <si>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</si>
  <si>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</si>
  <si>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</si>
  <si>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</si>
  <si>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</si>
  <si>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</si>
  <si>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</si>
  <si>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</si>
  <si>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</si>
  <si>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</si>
  <si>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</si>
  <si>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</si>
  <si>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</si>
  <si>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</si>
  <si>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</si>
  <si>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</si>
  <si>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</si>
  <si>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</si>
  <si>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</si>
  <si>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</si>
  <si>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</si>
  <si>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</si>
  <si>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</si>
  <si>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</si>
  <si>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</si>
  <si>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</si>
  <si>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</si>
  <si>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</si>
  <si>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</si>
  <si>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</si>
  <si>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</si>
  <si>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</si>
  <si>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</si>
  <si>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</si>
  <si>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</si>
  <si>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</si>
  <si>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</si>
  <si>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</si>
  <si>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</si>
  <si>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</si>
  <si>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</si>
  <si>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</si>
  <si>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</si>
  <si>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</si>
  <si>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</si>
  <si>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</si>
  <si>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</si>
  <si>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</si>
  <si>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</si>
  <si>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</si>
  <si>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</si>
  <si>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</si>
  <si>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</si>
  <si>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</si>
  <si>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</si>
  <si>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</si>
  <si>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</si>
  <si>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</si>
  <si>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</si>
  <si>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</si>
  <si>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</si>
  <si>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</si>
  <si>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</si>
  <si>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</si>
  <si>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</si>
  <si>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</si>
  <si>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</si>
  <si>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</si>
  <si>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</si>
  <si>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</si>
  <si>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</si>
  <si>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</si>
  <si>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</si>
  <si>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</si>
  <si>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</si>
  <si>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</si>
  <si>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</si>
  <si>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</si>
  <si>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</si>
  <si>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</si>
  <si>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</si>
  <si>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</si>
  <si>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</si>
  <si>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</si>
  <si>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</si>
  <si>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</si>
  <si>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</si>
  <si>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</si>
  <si>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</si>
  <si>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</si>
  <si>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</si>
  <si>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</si>
  <si>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</si>
  <si>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</si>
  <si>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</si>
  <si>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</si>
  <si>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</si>
  <si>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</si>
  <si>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</si>
  <si>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</si>
  <si>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</si>
  <si>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</si>
  <si>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</si>
  <si>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</si>
  <si>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</si>
  <si>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</si>
  <si>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</si>
  <si>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</si>
  <si>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</si>
  <si>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</si>
  <si>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</si>
  <si>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</si>
  <si>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</si>
  <si>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</si>
  <si>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</si>
  <si>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</si>
  <si>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</si>
  <si>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</si>
  <si>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</si>
  <si>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</si>
  <si>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</si>
  <si>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</si>
  <si>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</si>
  <si>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</si>
  <si>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</si>
  <si>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</si>
  <si>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</si>
  <si>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</si>
  <si>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</si>
  <si>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</si>
  <si>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</si>
  <si>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</si>
  <si>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</si>
  <si>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</si>
  <si>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</si>
  <si>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</si>
  <si>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</si>
  <si>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</si>
  <si>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</si>
  <si>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</si>
  <si>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</si>
  <si>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</si>
  <si>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</si>
  <si>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</si>
  <si>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</si>
  <si>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</si>
  <si>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</si>
  <si>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</si>
  <si>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</si>
  <si>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</si>
  <si>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</si>
  <si>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</si>
  <si>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</si>
  <si>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</si>
  <si>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</si>
  <si>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</si>
  <si>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</si>
  <si>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</si>
  <si>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</si>
  <si>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</si>
  <si>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</si>
  <si>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</si>
  <si>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</si>
  <si>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</si>
  <si>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</si>
  <si>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</si>
  <si>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</si>
  <si>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</si>
  <si>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</si>
  <si>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</si>
  <si>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</si>
  <si>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</si>
  <si>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</si>
  <si>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</si>
  <si>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</si>
  <si>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</si>
  <si>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</si>
  <si>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</si>
  <si>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</si>
  <si>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</si>
  <si>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</si>
  <si>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</si>
  <si>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</si>
  <si>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</si>
  <si>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</si>
  <si>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</si>
  <si>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</si>
  <si>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</si>
  <si>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</si>
  <si>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</si>
  <si>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</si>
  <si>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</si>
  <si>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</si>
  <si>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</si>
  <si>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</si>
  <si>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</si>
  <si>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</si>
  <si>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</si>
  <si>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</si>
  <si>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</si>
  <si>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</si>
  <si>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</si>
  <si>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</si>
  <si>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</si>
  <si>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</si>
  <si>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</si>
  <si>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</si>
  <si>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</si>
  <si>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</si>
  <si>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</si>
  <si>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</si>
  <si>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</si>
  <si>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</si>
  <si>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</si>
  <si>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</si>
  <si>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</si>
  <si>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</si>
  <si>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</si>
  <si>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</si>
  <si>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</si>
  <si>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</si>
  <si>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</si>
  <si>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</si>
  <si>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</si>
  <si>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</si>
  <si>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</si>
  <si>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</si>
  <si>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</si>
  <si>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</si>
  <si>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</si>
  <si>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</si>
  <si>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</si>
  <si>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</si>
  <si>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</si>
  <si>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</si>
  <si>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</si>
  <si>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</si>
  <si>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</si>
  <si>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</si>
  <si>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</si>
  <si>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</si>
  <si>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</si>
  <si>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</si>
  <si>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</si>
  <si>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</si>
  <si>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</si>
  <si>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</si>
  <si>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</si>
  <si>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</si>
  <si>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</si>
  <si>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</si>
  <si>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</si>
  <si>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</si>
  <si>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</si>
  <si>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</si>
  <si>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</si>
  <si>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</si>
  <si>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</si>
  <si>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</si>
  <si>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</si>
  <si>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</si>
  <si>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</si>
  <si>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</si>
  <si>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</si>
  <si>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</si>
  <si>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</si>
  <si>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</si>
  <si>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</si>
  <si>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</si>
  <si>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</si>
  <si>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</si>
  <si>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</si>
  <si>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</si>
  <si>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</si>
  <si>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</si>
  <si>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</si>
  <si>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</si>
  <si>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</si>
  <si>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</si>
  <si>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</si>
  <si>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</si>
  <si>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</si>
  <si>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</si>
  <si>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</si>
  <si>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</si>
  <si>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</si>
  <si>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</si>
  <si>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</si>
  <si>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</si>
  <si>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</si>
  <si>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</si>
  <si>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</si>
  <si>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</si>
  <si>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</si>
  <si>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</si>
  <si>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</si>
  <si>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</si>
  <si>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</si>
  <si>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</si>
  <si>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</si>
  <si>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</si>
  <si>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</si>
  <si>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</si>
  <si>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</si>
  <si>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</si>
  <si>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</si>
  <si>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</si>
  <si>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</si>
  <si>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</si>
  <si>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</si>
  <si>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</si>
  <si>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</si>
  <si>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</si>
  <si>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</si>
  <si>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</si>
  <si>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</si>
  <si>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</si>
  <si>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</si>
  <si>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</si>
  <si>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</si>
  <si>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</si>
  <si>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</si>
  <si>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</si>
  <si>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</si>
  <si>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</si>
  <si>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</si>
  <si>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</si>
  <si>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</si>
  <si>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</si>
  <si>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</si>
  <si>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</si>
  <si>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</si>
  <si>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</si>
  <si>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</si>
  <si>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</si>
  <si>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</si>
  <si>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</si>
  <si>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</si>
  <si>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</si>
  <si>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</si>
  <si>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</si>
  <si>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</si>
  <si>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</si>
  <si>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</si>
  <si>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</si>
  <si>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</si>
  <si>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</si>
  <si>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</si>
  <si>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</si>
  <si>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</si>
  <si>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</si>
  <si>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</si>
  <si>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</si>
  <si>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</si>
  <si>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</si>
  <si>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</si>
  <si>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</si>
  <si>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</si>
  <si>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</si>
  <si>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</si>
  <si>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</si>
  <si>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</si>
  <si>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</si>
  <si>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</si>
  <si>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</si>
  <si>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</si>
  <si>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</si>
  <si>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</si>
  <si>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</si>
  <si>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</si>
  <si>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</si>
  <si>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</si>
  <si>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</si>
  <si>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</si>
  <si>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</si>
  <si>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</si>
  <si>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</si>
  <si>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</si>
  <si>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</si>
  <si>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</si>
  <si>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</si>
  <si>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</si>
  <si>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</si>
  <si>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</si>
  <si>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</si>
  <si>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</si>
  <si>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</si>
  <si>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</si>
  <si>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</si>
  <si>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</si>
  <si>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</si>
  <si>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</si>
  <si>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</si>
  <si>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</si>
  <si>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</si>
  <si>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</si>
  <si>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</si>
  <si>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</si>
  <si>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</si>
  <si>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</si>
  <si>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</si>
  <si>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</si>
  <si>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</si>
  <si>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</si>
  <si>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</si>
  <si>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</si>
  <si>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</si>
  <si>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</si>
  <si>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</si>
  <si>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</si>
  <si>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</si>
  <si>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</si>
  <si>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</si>
  <si>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</si>
  <si>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</si>
  <si>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</si>
  <si>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</si>
  <si>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</si>
  <si>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</si>
  <si>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</si>
  <si>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</si>
  <si>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</si>
  <si>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</si>
  <si>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</si>
  <si>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</si>
  <si>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</si>
  <si>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</si>
  <si>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</si>
  <si>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</si>
  <si>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</si>
  <si>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</si>
  <si>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</si>
  <si>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</si>
  <si>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</si>
  <si>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</si>
  <si>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</si>
  <si>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</si>
  <si>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</si>
  <si>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</si>
  <si>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</si>
  <si>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</si>
  <si>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</si>
  <si>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</si>
  <si>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</si>
  <si>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</si>
  <si>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</si>
  <si>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</si>
  <si>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</si>
  <si>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</si>
  <si>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</si>
  <si>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</si>
  <si>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</si>
  <si>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</si>
  <si>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</si>
  <si>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</si>
  <si>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</si>
  <si>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</si>
  <si>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</si>
  <si>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</si>
  <si>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</si>
  <si>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</si>
  <si>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</si>
  <si>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</si>
  <si>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</si>
  <si>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</si>
  <si>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</si>
  <si>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</si>
  <si>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</si>
  <si>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</si>
  <si>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</si>
  <si>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</si>
  <si>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</si>
  <si>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</si>
  <si>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</si>
  <si>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</si>
  <si>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</si>
  <si>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</si>
  <si>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</si>
  <si>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</si>
  <si>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</si>
  <si>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</si>
  <si>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</si>
  <si>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</si>
  <si>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</si>
  <si>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</si>
  <si>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</si>
  <si>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</si>
  <si>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</si>
  <si>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</si>
  <si>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</si>
  <si>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</si>
  <si>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</si>
  <si>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</si>
  <si>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</si>
  <si>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</si>
  <si>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</si>
  <si>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</si>
  <si>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</si>
  <si>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</si>
  <si>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</si>
  <si>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</si>
  <si>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</si>
  <si>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</si>
  <si>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</si>
  <si>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</si>
  <si>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</si>
  <si>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</si>
  <si>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</si>
  <si>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</si>
  <si>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</si>
  <si>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</si>
  <si>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</si>
  <si>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</si>
  <si>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</si>
  <si>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</si>
  <si>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</si>
  <si>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</si>
  <si>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</si>
  <si>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</si>
  <si>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</si>
  <si>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</si>
  <si>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</si>
  <si>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</si>
  <si>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</si>
  <si>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</si>
  <si>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</si>
  <si>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</si>
  <si>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</si>
  <si>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</si>
  <si>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</si>
  <si>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</si>
  <si>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</si>
  <si>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</si>
  <si>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</si>
  <si>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</si>
  <si>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</si>
  <si>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</si>
  <si>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</si>
  <si>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</si>
  <si>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</si>
  <si>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</si>
  <si>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</si>
  <si>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</si>
  <si>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</si>
  <si>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</si>
  <si>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</si>
  <si>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</si>
  <si>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</si>
  <si>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</si>
  <si>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</si>
  <si>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</si>
  <si>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</si>
  <si>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</si>
  <si>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</si>
  <si>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</si>
  <si>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</si>
  <si>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</si>
  <si>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</si>
  <si>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</si>
  <si>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</si>
  <si>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</si>
  <si>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</si>
  <si>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</si>
  <si>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</si>
  <si>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</si>
  <si>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</si>
  <si>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</si>
  <si>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</si>
  <si>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</si>
  <si>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</si>
  <si>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</si>
  <si>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</si>
  <si>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</si>
  <si>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</si>
  <si>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</si>
  <si>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</si>
  <si>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</si>
  <si>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</si>
  <si>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</si>
  <si>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</si>
  <si>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</si>
  <si>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</si>
  <si>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</si>
  <si>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</si>
  <si>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</si>
  <si>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</si>
  <si>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</si>
  <si>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</si>
  <si>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</si>
  <si>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</si>
  <si>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</si>
  <si>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</si>
  <si>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</si>
  <si>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</si>
  <si>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</si>
  <si>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</si>
  <si>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</si>
  <si>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</si>
  <si>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</si>
  <si>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</si>
  <si>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</si>
  <si>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</si>
  <si>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</si>
  <si>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</si>
  <si>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</si>
  <si>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</si>
  <si>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</si>
  <si>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</si>
  <si>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</si>
  <si>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</si>
  <si>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</si>
  <si>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</si>
  <si>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</si>
  <si>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</si>
  <si>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</si>
  <si>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</si>
  <si>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</si>
  <si>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</si>
  <si>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</si>
  <si>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</si>
  <si>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</si>
  <si>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</si>
  <si>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</si>
  <si>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</si>
  <si>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</si>
  <si>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</si>
  <si>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</si>
  <si>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</si>
  <si>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</si>
  <si>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</si>
  <si>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</si>
  <si>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</si>
  <si>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</si>
  <si>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</si>
  <si>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</si>
  <si>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</si>
  <si>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</si>
  <si>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</si>
  <si>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</si>
  <si>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</si>
  <si>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</si>
  <si>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</si>
  <si>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</si>
  <si>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</si>
  <si>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</si>
  <si>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</si>
  <si>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</si>
  <si>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</si>
  <si>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</si>
  <si>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</si>
  <si>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</si>
  <si>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</si>
  <si>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</si>
  <si>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</si>
  <si>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</si>
  <si>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</si>
  <si>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</si>
  <si>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</si>
  <si>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</si>
  <si>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</si>
  <si>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</si>
  <si>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</si>
  <si>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</si>
  <si>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</si>
  <si>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</si>
  <si>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</si>
  <si>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</si>
  <si>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</si>
  <si>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</si>
  <si>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</si>
  <si>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</si>
  <si>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</si>
  <si>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</si>
  <si>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</si>
  <si>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</si>
  <si>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</si>
  <si>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</si>
  <si>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</si>
  <si>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</si>
  <si>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</si>
  <si>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</si>
  <si>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</si>
  <si>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</si>
  <si>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</si>
  <si>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</si>
  <si>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</si>
  <si>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</si>
  <si>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</si>
  <si>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</si>
  <si>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</si>
  <si>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</si>
  <si>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</si>
  <si>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</si>
  <si>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</si>
  <si>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</si>
  <si>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</si>
  <si>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</si>
  <si>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</si>
  <si>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</si>
  <si>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</si>
  <si>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</si>
  <si>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</si>
  <si>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</si>
  <si>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</si>
  <si>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</si>
  <si>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</si>
  <si>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</si>
  <si>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</si>
  <si>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</si>
  <si>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</si>
  <si>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</si>
  <si>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</si>
  <si>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</si>
  <si>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</si>
  <si>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</si>
  <si>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</si>
  <si>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</si>
  <si>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</si>
  <si>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</si>
  <si>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</si>
  <si>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</si>
  <si>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</si>
  <si>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</si>
  <si>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</si>
  <si>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</si>
  <si>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</si>
  <si>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</si>
  <si>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</si>
  <si>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</si>
  <si>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</si>
  <si>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</si>
  <si>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</si>
  <si>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</si>
  <si>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</si>
  <si>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</si>
  <si>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</si>
  <si>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</si>
  <si>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</si>
  <si>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</si>
  <si>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</si>
  <si>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</si>
  <si>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</si>
  <si>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</si>
  <si>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</si>
  <si>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</si>
  <si>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</si>
  <si>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</si>
  <si>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</si>
  <si>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</si>
  <si>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</si>
  <si>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</si>
  <si>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</si>
  <si>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</si>
  <si>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</si>
  <si>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</si>
  <si>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</si>
  <si>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</si>
  <si>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</si>
  <si>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</si>
  <si>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</si>
  <si>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</si>
  <si>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</si>
  <si>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</si>
  <si>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</si>
  <si>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</si>
  <si>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</si>
  <si>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</si>
  <si>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</si>
  <si>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</si>
  <si>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</si>
  <si>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</si>
  <si>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</si>
  <si>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</si>
  <si>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</si>
  <si>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</si>
  <si>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</si>
  <si>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</si>
  <si>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</si>
  <si>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</si>
  <si>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</si>
  <si>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</si>
  <si>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</si>
  <si>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</si>
  <si>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</si>
  <si>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</si>
  <si>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</si>
  <si>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</si>
  <si>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</si>
  <si>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</si>
  <si>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</si>
  <si>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</si>
  <si>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</si>
  <si>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</si>
  <si>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</si>
  <si>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</si>
  <si>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</si>
  <si>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</si>
  <si>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</si>
  <si>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</si>
  <si>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</si>
  <si>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</si>
  <si>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</si>
  <si>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</si>
  <si>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</si>
  <si>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</si>
  <si>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</si>
  <si>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</si>
  <si>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</si>
  <si>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</si>
  <si>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</si>
  <si>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</si>
  <si>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</si>
  <si>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</si>
  <si>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</si>
  <si>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</si>
  <si>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</si>
  <si>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</si>
  <si>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</si>
  <si>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</si>
  <si>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</si>
  <si>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</si>
  <si>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</si>
  <si>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</si>
  <si>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</si>
  <si>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</si>
  <si>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</si>
  <si>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</si>
  <si>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</si>
  <si>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</si>
  <si>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</si>
  <si>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</si>
  <si>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</si>
  <si>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</si>
  <si>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</si>
  <si>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</si>
  <si>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</si>
  <si>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</si>
  <si>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</si>
  <si>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</si>
  <si>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</si>
  <si>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</si>
  <si>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</si>
  <si>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</si>
  <si>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</si>
  <si>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</si>
  <si>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</si>
  <si>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</si>
  <si>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</si>
  <si>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</si>
  <si>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</si>
  <si>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</si>
  <si>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</si>
  <si>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</si>
  <si>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</si>
  <si>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</si>
  <si>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</si>
  <si>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</si>
  <si>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</si>
  <si>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</si>
  <si>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</si>
  <si>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</si>
  <si>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</si>
  <si>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</si>
  <si>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</si>
  <si>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</si>
  <si>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</si>
  <si>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</si>
  <si>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</si>
  <si>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</si>
  <si>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</si>
  <si>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</si>
  <si>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</si>
  <si>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</si>
  <si>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</si>
  <si>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</si>
  <si>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</si>
  <si>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</si>
  <si>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</si>
  <si>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</si>
  <si>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</si>
  <si>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</si>
  <si>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</si>
  <si>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</si>
  <si>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</si>
  <si>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</si>
  <si>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</si>
  <si>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</si>
  <si>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</si>
  <si>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</si>
  <si>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</si>
  <si>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</si>
  <si>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</si>
  <si>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</si>
  <si>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</si>
  <si>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</si>
  <si>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</si>
  <si>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</si>
  <si>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</si>
  <si>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</si>
  <si>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</si>
  <si>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</si>
  <si>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</si>
  <si>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</si>
  <si>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</si>
  <si>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</si>
  <si>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</si>
  <si>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</si>
  <si>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</si>
  <si>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</si>
  <si>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</si>
  <si>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</si>
  <si>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</si>
  <si>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</si>
  <si>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</si>
  <si>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</si>
  <si>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</si>
  <si>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</si>
  <si>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</si>
  <si>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</si>
  <si>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</si>
  <si>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</si>
  <si>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</si>
  <si>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</si>
  <si>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</si>
  <si>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</si>
  <si>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</si>
  <si>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</si>
  <si>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</si>
  <si>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</si>
  <si>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</si>
  <si>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</si>
  <si>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</si>
  <si>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</si>
  <si>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</si>
  <si>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</si>
  <si>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</si>
  <si>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</si>
  <si>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</si>
  <si>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</si>
  <si>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</si>
  <si>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</si>
  <si>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</si>
  <si>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</si>
  <si>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</si>
  <si>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</si>
  <si>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</si>
  <si>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</si>
  <si>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</si>
  <si>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</si>
  <si>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</si>
  <si>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</si>
  <si>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</si>
  <si>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</si>
  <si>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</si>
  <si>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</si>
  <si>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</si>
  <si>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</si>
  <si>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</si>
  <si>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</si>
  <si>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</si>
  <si>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</si>
  <si>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</si>
  <si>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</si>
  <si>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</si>
  <si>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</si>
  <si>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</si>
  <si>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</si>
  <si>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</si>
  <si>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</si>
  <si>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</si>
  <si>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</si>
  <si>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</si>
  <si>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</si>
  <si>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</si>
  <si>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</si>
  <si>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</si>
  <si>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</si>
  <si>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</si>
  <si>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</si>
  <si>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</si>
  <si>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</si>
  <si>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</si>
  <si>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</si>
  <si>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</si>
  <si>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</si>
  <si>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</si>
  <si>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</si>
  <si>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</si>
  <si>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</si>
  <si>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</si>
  <si>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</si>
  <si>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</si>
  <si>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</si>
  <si>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</si>
  <si>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</si>
  <si>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</si>
  <si>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</si>
  <si>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</si>
  <si>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</si>
  <si>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</si>
  <si>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</si>
  <si>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</si>
  <si>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</si>
  <si>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</si>
  <si>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</si>
  <si>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</si>
  <si>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</si>
  <si>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</si>
  <si>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</si>
  <si>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</si>
  <si>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</si>
  <si>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</si>
  <si>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</si>
  <si>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</si>
  <si>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</si>
  <si>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</si>
  <si>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</si>
  <si>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</si>
  <si>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</si>
  <si>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</si>
  <si>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</si>
  <si>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</si>
  <si>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</si>
  <si>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</si>
  <si>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</si>
  <si>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</si>
  <si>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</si>
  <si>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</si>
  <si>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</si>
  <si>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</si>
  <si>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</si>
  <si>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</si>
  <si>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</si>
  <si>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</si>
  <si>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</si>
  <si>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</si>
  <si>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</si>
  <si>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</si>
  <si>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</si>
  <si>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</si>
  <si>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</si>
  <si>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</si>
  <si>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</si>
  <si>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</si>
  <si>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</si>
  <si>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</si>
  <si>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</si>
  <si>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</si>
  <si>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</si>
  <si>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</si>
  <si>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</si>
  <si>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</si>
  <si>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</si>
  <si>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</si>
  <si>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</si>
  <si>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</si>
  <si>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</si>
  <si>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</si>
  <si>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</si>
  <si>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</si>
  <si>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</si>
  <si>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</si>
  <si>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</si>
  <si>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</si>
  <si>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</si>
  <si>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</si>
  <si>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</si>
  <si>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</si>
  <si>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</si>
  <si>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</si>
  <si>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</si>
  <si>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</si>
  <si>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</si>
  <si>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</si>
  <si>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</si>
  <si>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</si>
  <si>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</si>
  <si>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</si>
  <si>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</si>
  <si>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</si>
  <si>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</si>
  <si>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</si>
  <si>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</si>
  <si>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</si>
  <si>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</si>
  <si>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</si>
  <si>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</si>
  <si>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</si>
  <si>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</si>
  <si>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</si>
  <si>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</si>
  <si>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</si>
  <si>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</si>
  <si>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</si>
  <si>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</si>
  <si>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</si>
  <si>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</si>
  <si>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</si>
  <si>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</si>
  <si>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</si>
  <si>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</si>
  <si>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</si>
  <si>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</si>
  <si>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</si>
  <si>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</si>
  <si>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</si>
  <si>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</si>
  <si>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</si>
  <si>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</si>
  <si>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</si>
  <si>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</si>
  <si>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</si>
  <si>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</si>
  <si>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</si>
  <si>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</si>
  <si>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</si>
  <si>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</si>
  <si>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</si>
  <si>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</si>
  <si>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</si>
  <si>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</si>
  <si>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</si>
  <si>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</si>
  <si>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</si>
  <si>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</si>
  <si>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</si>
  <si>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</si>
  <si>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</si>
  <si>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</si>
  <si>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</si>
  <si>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</si>
  <si>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</si>
  <si>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</si>
  <si>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</si>
  <si>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</si>
  <si>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</si>
  <si>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</si>
  <si>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</si>
  <si>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</si>
  <si>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</si>
  <si>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</si>
  <si>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</si>
  <si>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</si>
  <si>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</si>
  <si>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</si>
  <si>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</si>
  <si>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</si>
  <si>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</si>
  <si>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</si>
  <si>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</si>
  <si>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</si>
  <si>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</si>
  <si>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</si>
  <si>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</si>
  <si>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</si>
  <si>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</si>
  <si>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</si>
  <si>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</si>
  <si>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</si>
  <si>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</si>
  <si>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</si>
  <si>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</si>
  <si>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</si>
  <si>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</si>
  <si>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</si>
  <si>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</si>
  <si>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</si>
  <si>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</si>
  <si>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</si>
  <si>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</si>
  <si>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</si>
  <si>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</si>
  <si>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</si>
  <si>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</si>
  <si>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</si>
  <si>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</si>
  <si>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</si>
  <si>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</si>
  <si>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</si>
  <si>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</si>
  <si>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</si>
  <si>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</si>
  <si>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</si>
  <si>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</si>
  <si>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</si>
  <si>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</si>
  <si>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</si>
  <si>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</si>
  <si>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</si>
  <si>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</si>
  <si>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</si>
  <si>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</si>
  <si>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</si>
  <si>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</si>
  <si>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</si>
  <si>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</si>
  <si>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</si>
  <si>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</si>
  <si>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</si>
  <si>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</si>
  <si>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</si>
  <si>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</si>
  <si>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</si>
  <si>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</si>
  <si>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</si>
  <si>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</si>
  <si>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</si>
  <si>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</si>
  <si>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</si>
  <si>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</si>
  <si>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</si>
  <si>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</si>
  <si>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</si>
  <si>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</si>
  <si>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</si>
  <si>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</si>
  <si>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</si>
  <si>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</si>
  <si>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</si>
  <si>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</si>
  <si>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</si>
  <si>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</si>
  <si>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</si>
  <si>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</si>
  <si>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</si>
  <si>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</si>
  <si>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</si>
  <si>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</si>
  <si>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</si>
  <si>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</si>
  <si>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</si>
  <si>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</si>
  <si>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</si>
  <si>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</si>
  <si>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</si>
  <si>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</si>
  <si>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</si>
  <si>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</si>
  <si>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</si>
  <si>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</si>
  <si>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</si>
  <si>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</si>
  <si>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</si>
  <si>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</si>
  <si>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</si>
  <si>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</si>
  <si>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</si>
  <si>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</si>
  <si>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</si>
  <si>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</si>
  <si>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</si>
  <si>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</si>
  <si>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</si>
  <si>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</si>
  <si>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</si>
  <si>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</si>
  <si>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</si>
  <si>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</si>
  <si>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</si>
  <si>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</si>
  <si>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</si>
  <si>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</si>
  <si>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</si>
  <si>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</si>
  <si>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</si>
  <si>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</si>
  <si>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</si>
  <si>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</si>
  <si>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</si>
  <si>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</si>
  <si>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</si>
  <si>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</si>
  <si>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</si>
  <si>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</si>
  <si>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</si>
  <si>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</si>
  <si>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</si>
  <si>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</si>
  <si>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</si>
  <si>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</si>
  <si>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</si>
  <si>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</si>
  <si>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</si>
  <si>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</si>
  <si>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</si>
  <si>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</si>
  <si>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</si>
  <si>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</si>
  <si>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</si>
  <si>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</si>
  <si>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</si>
  <si>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</si>
  <si>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</si>
  <si>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</si>
  <si>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</si>
  <si>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</si>
  <si>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</si>
  <si>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</si>
  <si>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</si>
  <si>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</si>
  <si>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</si>
  <si>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</si>
  <si>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</si>
  <si>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</si>
  <si>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</si>
  <si>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</si>
  <si>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</si>
  <si>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</si>
  <si>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</si>
  <si>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</si>
  <si>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</si>
  <si>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</si>
  <si>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</si>
  <si>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</si>
  <si>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</si>
  <si>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</si>
  <si>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</si>
  <si>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</si>
  <si>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</si>
  <si>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</si>
  <si>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</si>
  <si>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</si>
  <si>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</si>
  <si>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</si>
  <si>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</si>
  <si>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</si>
  <si>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</si>
  <si>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</si>
  <si>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</si>
  <si>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</si>
  <si>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</si>
  <si>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</si>
  <si>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</si>
  <si>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</si>
  <si>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</si>
  <si>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</si>
  <si>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</si>
  <si>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</si>
  <si>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</si>
  <si>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</si>
  <si>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</si>
  <si>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</si>
  <si>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</si>
  <si>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</si>
  <si>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</si>
  <si>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</si>
  <si>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</si>
  <si>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</si>
  <si>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</si>
  <si>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</si>
  <si>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</si>
  <si>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</si>
  <si>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</si>
  <si>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</si>
  <si>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</si>
  <si>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</si>
  <si>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</si>
  <si>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</si>
  <si>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</si>
  <si>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</si>
  <si>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</si>
  <si>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</si>
  <si>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</si>
  <si>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</si>
  <si>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</si>
  <si>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</si>
  <si>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</si>
  <si>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</si>
  <si>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</si>
  <si>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</si>
  <si>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</si>
  <si>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</si>
  <si>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</si>
  <si>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</si>
  <si>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</si>
  <si>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</si>
  <si>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</si>
  <si>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</si>
  <si>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</si>
  <si>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</si>
  <si>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</si>
  <si>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</si>
  <si>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</si>
  <si>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</si>
  <si>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</si>
  <si>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</si>
  <si>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</si>
  <si>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</si>
  <si>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</si>
  <si>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</si>
  <si>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</si>
  <si>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</si>
  <si>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</si>
  <si>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</si>
  <si>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</si>
  <si>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</si>
  <si>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</si>
  <si>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</si>
  <si>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</si>
  <si>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</si>
  <si>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</si>
  <si>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</si>
  <si>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</si>
  <si>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</si>
  <si>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</si>
  <si>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</si>
  <si>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</si>
  <si>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</si>
  <si>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</si>
  <si>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</si>
  <si>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</si>
  <si>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</si>
  <si>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</si>
  <si>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</si>
  <si>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</si>
  <si>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</si>
  <si>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</si>
  <si>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</si>
  <si>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</si>
  <si>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</si>
  <si>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</si>
  <si>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</si>
  <si>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</si>
  <si>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</si>
  <si>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</si>
  <si>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</si>
  <si>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</si>
  <si>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</si>
  <si>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</si>
  <si>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</si>
  <si>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</si>
  <si>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</si>
  <si>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</si>
  <si>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</si>
  <si>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</si>
  <si>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</si>
  <si>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</si>
  <si>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</si>
  <si>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</si>
  <si>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</si>
  <si>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</si>
  <si>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</si>
  <si>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</si>
  <si>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</si>
  <si>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</si>
  <si>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</si>
  <si>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</si>
  <si>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</si>
  <si>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</si>
  <si>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</si>
  <si>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</si>
  <si>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</si>
  <si>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</si>
  <si>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</si>
  <si>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</si>
  <si>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</si>
  <si>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</si>
  <si>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</si>
  <si>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</si>
  <si>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</si>
  <si>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</si>
  <si>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</si>
  <si>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</si>
  <si>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</si>
  <si>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</si>
  <si>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</si>
  <si>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</si>
  <si>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</si>
  <si>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</si>
  <si>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</si>
  <si>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</si>
  <si>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</si>
  <si>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</si>
  <si>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</si>
  <si>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</si>
  <si>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</si>
  <si>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</si>
  <si>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</si>
  <si>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</si>
  <si>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</si>
  <si>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</si>
  <si>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</si>
  <si>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</si>
  <si>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</si>
  <si>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</si>
  <si>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</si>
  <si>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</si>
  <si>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</si>
  <si>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</si>
  <si>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</si>
  <si>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</si>
  <si>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</si>
  <si>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</si>
  <si>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</si>
  <si>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</si>
  <si>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</si>
  <si>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</si>
  <si>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</si>
  <si>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</si>
  <si>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</si>
  <si>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</si>
  <si>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</si>
  <si>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</si>
  <si>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</si>
  <si>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</si>
  <si>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</si>
  <si>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</si>
  <si>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</si>
  <si>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</si>
  <si>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</si>
  <si>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</si>
  <si>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</si>
  <si>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</si>
  <si>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</si>
  <si>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</si>
  <si>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</si>
  <si>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</si>
  <si>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</si>
  <si>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</si>
  <si>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</si>
  <si>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</si>
  <si>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</si>
  <si>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</si>
  <si>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</si>
  <si>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</si>
  <si>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</si>
  <si>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</si>
  <si>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</si>
  <si>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</si>
  <si>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</si>
  <si>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</si>
  <si>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</si>
  <si>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</si>
  <si>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</si>
  <si>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</si>
  <si>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</si>
  <si>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</si>
  <si>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</si>
  <si>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</si>
  <si>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</si>
  <si>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</si>
  <si>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</si>
  <si>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</si>
  <si>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</si>
  <si>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</si>
  <si>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</si>
  <si>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</si>
  <si>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</si>
  <si>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</si>
  <si>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</si>
  <si>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</si>
  <si>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</si>
  <si>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</si>
  <si>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</si>
  <si>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</si>
  <si>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</si>
  <si>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</si>
  <si>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</si>
  <si>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</si>
  <si>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</si>
  <si>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</si>
  <si>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</si>
  <si>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</si>
  <si>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</si>
  <si>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</si>
  <si>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</si>
  <si>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</si>
  <si>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</si>
  <si>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</si>
  <si>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</si>
  <si>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</si>
  <si>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</si>
  <si>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</si>
  <si>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</si>
  <si>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</si>
  <si>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</si>
  <si>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</si>
  <si>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</si>
  <si>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</si>
  <si>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</si>
  <si>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</si>
  <si>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</si>
  <si>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</si>
  <si>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</si>
  <si>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</si>
  <si>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</si>
  <si>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</si>
  <si>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</si>
  <si>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</si>
  <si>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</si>
  <si>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</si>
  <si>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</si>
  <si>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</si>
  <si>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</si>
  <si>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</si>
  <si>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</si>
  <si>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</si>
  <si>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</si>
  <si>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</si>
  <si>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</si>
  <si>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</si>
  <si>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</si>
  <si>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</si>
  <si>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</si>
  <si>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</si>
  <si>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</si>
  <si>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</si>
  <si>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</si>
  <si>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</si>
  <si>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</si>
  <si>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</si>
  <si>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</si>
  <si>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</si>
  <si>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</si>
  <si>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</si>
  <si>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</si>
  <si>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</si>
  <si>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</si>
  <si>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</si>
  <si>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</si>
  <si>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</si>
  <si>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</si>
  <si>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</si>
  <si>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</si>
  <si>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</si>
  <si>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</si>
  <si>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</si>
  <si>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</si>
  <si>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</si>
  <si>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</si>
  <si>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</si>
  <si>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</si>
  <si>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</si>
  <si>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</si>
  <si>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</si>
  <si>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</si>
  <si>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</si>
  <si>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</si>
  <si>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</si>
  <si>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</si>
  <si>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</si>
  <si>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</si>
  <si>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</si>
  <si>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</si>
  <si>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</si>
  <si>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</si>
  <si>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</si>
  <si>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</si>
  <si>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</si>
  <si>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</si>
  <si>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</si>
  <si>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</si>
  <si>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</si>
  <si>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</si>
  <si>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</si>
  <si>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</si>
  <si>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</si>
  <si>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</si>
  <si>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</si>
  <si>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</si>
  <si>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</si>
  <si>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</si>
  <si>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</si>
  <si>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</si>
  <si>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</si>
  <si>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</si>
  <si>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</si>
  <si>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</si>
  <si>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</si>
  <si>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</si>
  <si>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</si>
  <si>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</si>
  <si>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</si>
  <si>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</si>
  <si>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</si>
  <si>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</si>
  <si>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</si>
  <si>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</si>
  <si>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</si>
  <si>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</si>
  <si>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</si>
  <si>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</si>
  <si>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</si>
  <si>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</si>
  <si>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</si>
  <si>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</si>
  <si>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</si>
  <si>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</si>
  <si>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</si>
  <si>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</si>
  <si>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</si>
  <si>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</si>
  <si>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</si>
  <si>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</si>
  <si>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</si>
  <si>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</si>
  <si>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</si>
  <si>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</si>
  <si>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</si>
  <si>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</si>
  <si>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</si>
  <si>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</si>
  <si>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</si>
  <si>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</si>
  <si>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</si>
  <si>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</si>
  <si>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</si>
  <si>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</si>
  <si>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</si>
  <si>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</si>
  <si>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</si>
  <si>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</si>
  <si>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</si>
  <si>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</si>
  <si>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</si>
  <si>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</si>
  <si>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</si>
  <si>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</si>
  <si>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</si>
  <si>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</si>
  <si>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</si>
  <si>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</si>
  <si>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</si>
  <si>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</si>
  <si>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</si>
  <si>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</si>
  <si>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</si>
  <si>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</si>
  <si>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</si>
  <si>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</si>
  <si>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</si>
  <si>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</si>
  <si>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</si>
  <si>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</si>
  <si>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</si>
  <si>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</si>
  <si>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</si>
  <si>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</si>
  <si>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</si>
  <si>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</si>
  <si>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</si>
  <si>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</si>
  <si>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</si>
  <si>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</si>
  <si>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</si>
  <si>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</si>
  <si>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</si>
  <si>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</si>
  <si>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</si>
  <si>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</si>
  <si>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</si>
  <si>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</si>
  <si>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</si>
  <si>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</si>
  <si>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</si>
  <si>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</si>
  <si>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</si>
  <si>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</si>
  <si>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</si>
  <si>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</si>
  <si>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</si>
  <si>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</si>
  <si>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</si>
  <si>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</si>
  <si>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</si>
  <si>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</si>
  <si>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</si>
  <si>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</si>
  <si>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</si>
  <si>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</si>
  <si>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</si>
  <si>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</si>
  <si>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</si>
  <si>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</si>
  <si>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</si>
  <si>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</si>
  <si>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</si>
  <si>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</si>
  <si>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</si>
  <si>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</si>
  <si>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</si>
  <si>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</si>
  <si>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</si>
  <si>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</si>
  <si>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</si>
  <si>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</si>
  <si>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</si>
  <si>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</si>
  <si>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</si>
  <si>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</si>
  <si>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</si>
  <si>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</si>
  <si>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</si>
  <si>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</si>
  <si>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</si>
  <si>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</si>
  <si>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</si>
  <si>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</si>
  <si>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</si>
  <si>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</si>
  <si>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</si>
  <si>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</si>
  <si>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</si>
  <si>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</si>
  <si>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</si>
  <si>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</si>
  <si>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</si>
  <si>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</si>
  <si>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</si>
  <si>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</si>
  <si>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</si>
  <si>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</si>
  <si>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</si>
  <si>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</si>
  <si>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</si>
  <si>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</si>
  <si>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</si>
  <si>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</si>
  <si>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</si>
  <si>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</si>
  <si>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</si>
  <si>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</si>
  <si>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</si>
  <si>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</si>
  <si>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</si>
  <si>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</si>
  <si>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</si>
  <si>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</si>
  <si>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</si>
  <si>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</si>
  <si>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</si>
  <si>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</si>
  <si>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</si>
  <si>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</si>
  <si>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</si>
  <si>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</si>
  <si>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</si>
  <si>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</si>
  <si>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</si>
  <si>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</si>
  <si>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</si>
  <si>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</si>
  <si>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</si>
  <si>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</si>
  <si>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</si>
  <si>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</si>
  <si>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</si>
  <si>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</si>
  <si>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</si>
  <si>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</si>
  <si>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</si>
  <si>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</si>
  <si>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</si>
  <si>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</si>
  <si>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</si>
  <si>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</si>
  <si>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</si>
  <si>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</si>
  <si>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</si>
  <si>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</si>
  <si>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</si>
  <si>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</si>
  <si>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</si>
  <si>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</si>
  <si>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</si>
  <si>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</si>
  <si>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</si>
  <si>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</si>
  <si>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</si>
  <si>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</si>
  <si>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</si>
  <si>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</si>
  <si>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</si>
  <si>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</si>
  <si>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</si>
  <si>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</si>
  <si>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</si>
  <si>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</si>
  <si>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</si>
  <si>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</si>
  <si>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</si>
  <si>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</si>
  <si>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</si>
  <si>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</si>
  <si>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</si>
  <si>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</si>
  <si>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</si>
  <si>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</si>
  <si>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</si>
  <si>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</si>
  <si>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</si>
  <si>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</si>
  <si>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</si>
  <si>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</si>
  <si>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</si>
  <si>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</si>
  <si>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</si>
  <si>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</si>
  <si>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</si>
  <si>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</si>
  <si>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</si>
  <si>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</si>
  <si>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</si>
  <si>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</si>
  <si>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</si>
  <si>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</si>
  <si>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</si>
  <si>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</si>
  <si>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</si>
  <si>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</si>
  <si>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</si>
  <si>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</si>
  <si>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</si>
  <si>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</si>
  <si>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</si>
  <si>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</si>
  <si>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</si>
  <si>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</si>
  <si>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</si>
  <si>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</si>
  <si>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</si>
  <si>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</si>
  <si>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</si>
  <si>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</si>
  <si>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</si>
  <si>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</si>
  <si>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</si>
  <si>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</si>
  <si>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</si>
  <si>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</si>
  <si>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</si>
  <si>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</si>
  <si>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</si>
  <si>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</si>
  <si>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</si>
  <si>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</si>
  <si>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</si>
  <si>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</si>
  <si>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</si>
  <si>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</si>
  <si>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</si>
  <si>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</si>
  <si>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</si>
  <si>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</si>
  <si>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</si>
  <si>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</si>
  <si>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</si>
  <si>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</si>
  <si>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</si>
  <si>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</si>
  <si>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</si>
  <si>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</si>
  <si>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</si>
  <si>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</si>
  <si>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</si>
  <si>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</si>
  <si>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</si>
  <si>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</si>
  <si>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</si>
  <si>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</si>
  <si>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</si>
  <si>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</si>
  <si>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</si>
  <si>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</si>
  <si>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</si>
  <si>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</si>
  <si>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</si>
  <si>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</si>
  <si>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</si>
  <si>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</si>
  <si>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</si>
  <si>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</si>
  <si>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</si>
  <si>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</si>
  <si>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</si>
  <si>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</si>
  <si>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</si>
  <si>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</si>
  <si>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</si>
  <si>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</si>
  <si>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</si>
  <si>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</si>
  <si>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</si>
  <si>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</si>
  <si>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</si>
  <si>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</si>
  <si>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</si>
  <si>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</si>
  <si>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</si>
  <si>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</si>
  <si>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</si>
  <si>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</si>
  <si>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</si>
  <si>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</si>
  <si>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</si>
  <si>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</si>
  <si>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</si>
  <si>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</si>
  <si>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</si>
  <si>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</si>
  <si>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</si>
  <si>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</si>
  <si>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</si>
  <si>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</si>
  <si>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</si>
  <si>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</si>
  <si>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</si>
  <si>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</si>
  <si>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</si>
  <si>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</si>
  <si>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</si>
  <si>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</si>
  <si>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</si>
  <si>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</si>
  <si>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</si>
  <si>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</si>
  <si>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</si>
  <si>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</si>
  <si>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</si>
  <si>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</si>
  <si>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</si>
  <si>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</si>
  <si>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</si>
  <si>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</si>
  <si>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</si>
  <si>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</si>
  <si>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</si>
  <si>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</si>
  <si>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</si>
  <si>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</si>
  <si>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</si>
  <si>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</si>
  <si>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</si>
  <si>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</si>
  <si>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</si>
  <si>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</si>
  <si>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</si>
  <si>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</si>
  <si>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</si>
  <si>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</si>
  <si>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</si>
  <si>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</si>
  <si>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</si>
  <si>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</si>
  <si>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</si>
  <si>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</si>
  <si>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</si>
  <si>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</si>
  <si>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</si>
  <si>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</si>
  <si>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</si>
  <si>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</si>
  <si>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</si>
  <si>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</si>
  <si>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</si>
  <si>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</si>
  <si>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</si>
  <si>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</si>
  <si>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</si>
  <si>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</si>
  <si>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</si>
  <si>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</si>
  <si>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</si>
  <si>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</si>
  <si>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</si>
  <si>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</si>
  <si>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</si>
  <si>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</si>
  <si>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</si>
  <si>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</si>
  <si>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</si>
  <si>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</si>
  <si>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</si>
  <si>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</si>
  <si>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</si>
  <si>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</si>
  <si>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</si>
  <si>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</si>
  <si>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</si>
  <si>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</si>
  <si>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</si>
  <si>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</si>
  <si>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</si>
  <si>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</si>
  <si>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</si>
  <si>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</si>
  <si>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</si>
  <si>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</si>
  <si>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</si>
  <si>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</si>
  <si>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</si>
  <si>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</si>
  <si>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</si>
  <si>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</si>
  <si>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</si>
  <si>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</si>
  <si>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</si>
  <si>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</si>
  <si>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</si>
  <si>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</si>
  <si>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</si>
  <si>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</si>
  <si>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</si>
  <si>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</si>
  <si>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</si>
  <si>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</si>
  <si>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</si>
  <si>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</si>
  <si>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</si>
  <si>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</si>
  <si>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</si>
  <si>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</si>
  <si>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</si>
  <si>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</si>
  <si>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</si>
  <si>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</si>
  <si>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</si>
  <si>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</si>
  <si>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</si>
  <si>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</si>
  <si>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</si>
  <si>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</si>
  <si>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</si>
  <si>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</si>
  <si>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</si>
  <si>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</si>
  <si>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</si>
  <si>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</si>
  <si>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</si>
  <si>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</si>
  <si>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</si>
  <si>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</si>
  <si>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</si>
  <si>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</si>
  <si>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</si>
  <si>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</si>
  <si>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</si>
  <si>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</si>
  <si>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</si>
  <si>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</si>
  <si>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</si>
  <si>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</si>
  <si>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</si>
  <si>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</si>
  <si>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</si>
  <si>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</si>
  <si>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</si>
  <si>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</si>
  <si>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</si>
  <si>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</si>
  <si>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</si>
  <si>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</si>
  <si>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</si>
  <si>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</si>
  <si>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</si>
  <si>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</si>
  <si>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</si>
  <si>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</si>
  <si>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</si>
  <si>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</si>
  <si>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</si>
  <si>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</si>
  <si>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</si>
  <si>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</si>
  <si>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</si>
  <si>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</si>
  <si>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</si>
  <si>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</si>
  <si>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</si>
  <si>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</si>
  <si>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</si>
  <si>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</si>
  <si>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</si>
  <si>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</si>
  <si>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</si>
  <si>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</si>
  <si>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</si>
  <si>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</si>
  <si>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</si>
  <si>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</si>
  <si>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</si>
  <si>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</si>
  <si>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</si>
  <si>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</si>
  <si>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</si>
  <si>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</si>
  <si>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</si>
  <si>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</si>
  <si>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</si>
  <si>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</si>
  <si>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</si>
  <si>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</si>
  <si>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</si>
  <si>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</si>
  <si>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</si>
  <si>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</si>
  <si>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</si>
  <si>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</si>
  <si>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</si>
  <si>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</si>
  <si>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</si>
  <si>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</si>
  <si>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</si>
  <si>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</si>
  <si>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</si>
  <si>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</si>
  <si>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</si>
  <si>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</si>
  <si>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</si>
  <si>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</si>
  <si>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</si>
  <si>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</si>
  <si>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</si>
  <si>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</si>
  <si>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</si>
  <si>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</si>
  <si>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</si>
  <si>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</si>
  <si>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</si>
  <si>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</si>
  <si>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</si>
  <si>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</si>
  <si>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</si>
  <si>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</si>
  <si>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</si>
  <si>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</si>
  <si>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</si>
  <si>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</si>
  <si>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</si>
  <si>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</si>
  <si>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</si>
  <si>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</si>
  <si>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</si>
  <si>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</si>
  <si>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</si>
  <si>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</si>
  <si>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</si>
  <si>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</si>
  <si>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</si>
  <si>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</si>
  <si>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</si>
  <si>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</si>
  <si>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</si>
  <si>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</si>
  <si>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</si>
  <si>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</si>
  <si>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</si>
  <si>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</si>
  <si>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</si>
  <si>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</si>
  <si>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</si>
  <si>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</si>
  <si>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</si>
  <si>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</si>
  <si>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</si>
  <si>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</si>
  <si>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</si>
  <si>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</si>
  <si>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</si>
  <si>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</si>
  <si>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</si>
  <si>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</si>
  <si>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</si>
  <si>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</si>
  <si>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</si>
  <si>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</si>
  <si>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</si>
  <si>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</si>
  <si>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</si>
  <si>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</si>
  <si>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</si>
  <si>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</si>
  <si>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</si>
  <si>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</si>
  <si>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</si>
  <si>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</si>
  <si>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</si>
  <si>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</si>
  <si>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</si>
  <si>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</si>
  <si>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</si>
  <si>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</si>
  <si>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</si>
  <si>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</si>
  <si>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</si>
  <si>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</si>
  <si>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</si>
  <si>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</si>
  <si>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</si>
  <si>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</si>
  <si>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</si>
  <si>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</si>
  <si>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</si>
  <si>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</si>
  <si>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</si>
  <si>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</si>
  <si>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</si>
  <si>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</si>
  <si>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</si>
  <si>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</si>
  <si>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</si>
  <si>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</si>
  <si>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</si>
  <si>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</si>
  <si>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</si>
  <si>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</si>
  <si>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</si>
  <si>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</si>
  <si>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</si>
  <si>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</si>
  <si>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</si>
  <si>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</si>
  <si>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</si>
  <si>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</si>
  <si>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</si>
  <si>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</si>
  <si>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</si>
  <si>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</si>
  <si>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</si>
  <si>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</si>
  <si>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</si>
  <si>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</si>
  <si>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</si>
  <si>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</si>
  <si>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</si>
  <si>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</si>
  <si>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</si>
  <si>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</si>
  <si>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</si>
  <si>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</si>
  <si>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</si>
  <si>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</si>
  <si>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</si>
  <si>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</si>
  <si>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</si>
  <si>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</si>
  <si>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</si>
  <si>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</si>
  <si>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</si>
  <si>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</si>
  <si>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</si>
  <si>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</si>
  <si>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</si>
  <si>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</si>
  <si>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</si>
  <si>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</si>
  <si>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</si>
  <si>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</si>
  <si>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</si>
  <si>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</si>
  <si>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</si>
  <si>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</si>
  <si>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</si>
  <si>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</si>
  <si>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</si>
  <si>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</si>
  <si>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</si>
  <si>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</si>
  <si>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</si>
  <si>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</si>
  <si>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</si>
  <si>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</si>
  <si>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</si>
  <si>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</si>
  <si>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</si>
  <si>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</si>
  <si>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</si>
  <si>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</si>
  <si>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</si>
  <si>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</si>
  <si>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</si>
  <si>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</si>
  <si>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</si>
  <si>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</si>
  <si>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</si>
  <si>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</si>
  <si>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</si>
  <si>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</si>
  <si>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</si>
  <si>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</si>
  <si>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</si>
  <si>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</si>
  <si>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</si>
  <si>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</si>
  <si>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</si>
  <si>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</si>
  <si>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</si>
  <si>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</si>
  <si>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</si>
  <si>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</si>
  <si>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</si>
  <si>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</si>
  <si>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</si>
  <si>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</si>
  <si>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</si>
  <si>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</si>
  <si>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</si>
  <si>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</si>
  <si>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</si>
  <si>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</si>
  <si>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</si>
  <si>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</si>
  <si>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</si>
  <si>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</si>
  <si>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</si>
  <si>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</si>
  <si>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</si>
  <si>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</si>
  <si>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</si>
  <si>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</si>
  <si>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</si>
  <si>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</si>
  <si>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</si>
  <si>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</si>
  <si>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</si>
  <si>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</si>
  <si>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</si>
  <si>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</si>
  <si>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</si>
  <si>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</si>
  <si>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</si>
  <si>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</si>
  <si>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</si>
  <si>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</si>
  <si>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</si>
  <si>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</si>
  <si>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</si>
  <si>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</si>
  <si>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</si>
  <si>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</si>
  <si>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</si>
  <si>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</si>
  <si>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</si>
  <si>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</si>
  <si>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</si>
  <si>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</si>
  <si>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</si>
  <si>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</si>
  <si>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</si>
  <si>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</si>
  <si>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</si>
  <si>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</si>
  <si>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</si>
  <si>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</si>
  <si>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</si>
  <si>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</si>
  <si>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</si>
  <si>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</si>
  <si>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</si>
  <si>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</si>
  <si>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</si>
  <si>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</si>
  <si>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</si>
  <si>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</si>
  <si>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</si>
  <si>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</si>
  <si>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</si>
  <si>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</si>
  <si>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</si>
  <si>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</si>
  <si>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</si>
  <si>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</si>
  <si>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</si>
  <si>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</si>
  <si>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</si>
  <si>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</si>
  <si>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</si>
  <si>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</si>
  <si>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</si>
  <si>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</si>
  <si>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</si>
  <si>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</si>
  <si>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</si>
  <si>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</si>
  <si>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</si>
  <si>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</si>
  <si>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</si>
  <si>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</si>
  <si>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</si>
  <si>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</si>
  <si>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</si>
  <si>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</si>
  <si>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</si>
  <si>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</si>
  <si>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</si>
  <si>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</si>
  <si>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</si>
  <si>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</si>
  <si>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</si>
  <si>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</si>
  <si>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</si>
  <si>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</si>
  <si>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</si>
  <si>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</si>
  <si>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</si>
  <si>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</si>
  <si>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</si>
  <si>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</si>
  <si>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</si>
  <si>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</si>
  <si>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</si>
  <si>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</si>
  <si>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</si>
  <si>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</si>
  <si>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</si>
  <si>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</si>
  <si>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</si>
  <si>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</si>
  <si>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</si>
  <si>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</si>
  <si>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</si>
  <si>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</si>
  <si>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</si>
  <si>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</si>
  <si>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</si>
  <si>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</si>
  <si>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</si>
  <si>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</si>
  <si>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</si>
  <si>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</si>
  <si>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</si>
  <si>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</si>
  <si>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</si>
  <si>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</si>
  <si>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</si>
  <si>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</si>
  <si>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</si>
  <si>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</si>
  <si>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</si>
  <si>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</si>
  <si>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</si>
  <si>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</si>
  <si>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</si>
  <si>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</si>
  <si>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</si>
  <si>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</si>
  <si>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</si>
  <si>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</si>
  <si>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</si>
  <si>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</si>
  <si>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</si>
  <si>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</si>
  <si>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</si>
  <si>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</si>
  <si>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</si>
  <si>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</si>
  <si>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</si>
  <si>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</si>
  <si>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</si>
  <si>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</si>
  <si>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</si>
  <si>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</si>
  <si>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</si>
  <si>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</si>
  <si>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</si>
  <si>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</si>
  <si>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</si>
  <si>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</si>
  <si>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</si>
  <si>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</si>
  <si>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</si>
  <si>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</si>
  <si>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</si>
  <si>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</si>
  <si>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</si>
  <si>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</si>
  <si>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</si>
  <si>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</si>
  <si>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</si>
  <si>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</si>
  <si>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</si>
  <si>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</si>
  <si>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</si>
  <si>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</si>
  <si>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</si>
  <si>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</si>
  <si>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</si>
  <si>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</si>
  <si>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</si>
  <si>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</si>
  <si>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</si>
  <si>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</si>
  <si>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</si>
  <si>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</si>
  <si>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</si>
  <si>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</si>
  <si>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</si>
  <si>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</si>
  <si>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</si>
  <si>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</si>
  <si>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</si>
  <si>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</si>
  <si>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</si>
  <si>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</si>
  <si>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</si>
  <si>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</si>
  <si>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</si>
  <si>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</si>
  <si>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</si>
  <si>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</si>
  <si>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</si>
  <si>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</si>
  <si>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</si>
  <si>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</si>
  <si>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</si>
  <si>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</si>
  <si>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</si>
  <si>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</si>
  <si>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</si>
  <si>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</si>
  <si>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</si>
  <si>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</si>
  <si>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</si>
  <si>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</si>
  <si>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</si>
  <si>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</si>
  <si>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</si>
  <si>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</si>
  <si>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</si>
  <si>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</si>
  <si>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</si>
  <si>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</si>
  <si>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</si>
  <si>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</si>
  <si>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</si>
  <si>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</si>
  <si>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</si>
  <si>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</si>
  <si>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</si>
  <si>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</si>
  <si>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</si>
  <si>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</si>
  <si>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</si>
  <si>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</si>
  <si>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</si>
  <si>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</si>
  <si>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</si>
  <si>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</si>
  <si>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</si>
  <si>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</si>
  <si>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</si>
  <si>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</si>
  <si>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</si>
  <si>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</si>
  <si>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</si>
  <si>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</si>
  <si>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</si>
  <si>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</si>
  <si>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</si>
  <si>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</si>
  <si>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</si>
  <si>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</si>
  <si>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</si>
  <si>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</si>
  <si>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</si>
  <si>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</si>
  <si>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</si>
  <si>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</si>
  <si>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</si>
  <si>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</si>
  <si>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</si>
  <si>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</si>
  <si>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</si>
  <si>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</si>
  <si>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</si>
  <si>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</si>
  <si>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</si>
  <si>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</si>
  <si>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</si>
  <si>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</si>
  <si>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</si>
  <si>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</si>
  <si>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</si>
  <si>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</si>
  <si>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</si>
  <si>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</si>
  <si>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</si>
  <si>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</si>
  <si>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</si>
  <si>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</si>
  <si>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</si>
  <si>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</si>
  <si>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</si>
  <si>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</si>
  <si>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</si>
  <si>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</si>
  <si>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</si>
  <si>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</si>
  <si>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</si>
  <si>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</si>
  <si>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</si>
  <si>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</si>
  <si>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</si>
  <si>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</si>
  <si>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</si>
  <si>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</si>
  <si>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</si>
  <si>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</si>
  <si>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</si>
  <si>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</si>
  <si>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</si>
  <si>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</si>
  <si>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</si>
  <si>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</si>
  <si>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</si>
  <si>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</si>
  <si>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</si>
  <si>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</si>
  <si>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</si>
  <si>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</si>
  <si>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</si>
  <si>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</si>
  <si>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</si>
  <si>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</si>
  <si>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</si>
  <si>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</si>
  <si>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</si>
  <si>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</si>
  <si>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</si>
  <si>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</si>
  <si>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</si>
  <si>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</si>
  <si>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</si>
  <si>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</si>
  <si>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</si>
  <si>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</si>
  <si>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</si>
  <si>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</si>
  <si>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</si>
  <si>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</si>
  <si>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</si>
  <si>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</si>
  <si>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</si>
  <si>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</si>
  <si>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</si>
  <si>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</si>
  <si>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</si>
  <si>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</si>
  <si>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</si>
  <si>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</si>
  <si>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</si>
  <si>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</si>
  <si>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</si>
  <si>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</si>
  <si>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</si>
  <si>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</si>
  <si>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</si>
  <si>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</si>
  <si>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</si>
  <si>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</si>
  <si>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</si>
  <si>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</si>
  <si>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</si>
  <si>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</si>
  <si>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</si>
  <si>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</si>
  <si>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</si>
  <si>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</si>
  <si>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</si>
  <si>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</si>
  <si>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</si>
  <si>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</si>
  <si>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</si>
  <si>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</si>
  <si>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</si>
  <si>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</si>
  <si>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</si>
  <si>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</si>
  <si>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</si>
  <si>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</si>
  <si>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</si>
  <si>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</si>
  <si>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</si>
  <si>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</si>
  <si>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</si>
  <si>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</si>
  <si>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</si>
  <si>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</si>
  <si>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</si>
  <si>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</si>
  <si>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</si>
  <si>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</si>
  <si>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</si>
  <si>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</si>
  <si>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</si>
  <si>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</si>
  <si>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</si>
  <si>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</si>
  <si>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</si>
  <si>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</si>
  <si>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</si>
  <si>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</si>
  <si>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</si>
  <si>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</si>
  <si>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</si>
  <si>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</si>
  <si>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</si>
  <si>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</si>
  <si>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</si>
  <si>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</si>
  <si>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</si>
  <si>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</si>
  <si>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</si>
  <si>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</si>
  <si>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</si>
  <si>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</si>
  <si>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</si>
  <si>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</si>
  <si>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</si>
  <si>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</si>
  <si>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</si>
  <si>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</si>
  <si>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</si>
  <si>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</si>
  <si>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</si>
  <si>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</si>
  <si>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</si>
  <si>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</si>
  <si>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</si>
  <si>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</si>
  <si>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</si>
  <si>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</si>
  <si>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</si>
  <si>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</si>
  <si>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</si>
  <si>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</si>
  <si>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</si>
  <si>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</si>
  <si>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</si>
  <si>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</si>
  <si>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</si>
  <si>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</si>
  <si>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</si>
  <si>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</si>
  <si>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</si>
  <si>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</si>
  <si>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</si>
  <si>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</si>
  <si>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</si>
  <si>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</si>
  <si>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</si>
  <si>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</si>
  <si>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</si>
  <si>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</si>
  <si>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</si>
  <si>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</si>
  <si>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</si>
  <si>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</si>
  <si>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</si>
  <si>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</si>
  <si>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</si>
  <si>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</si>
  <si>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</si>
  <si>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</si>
  <si>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</si>
  <si>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</si>
  <si>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</si>
  <si>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</si>
  <si>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</si>
  <si>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</si>
  <si>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</si>
  <si>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</si>
  <si>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</si>
  <si>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</si>
  <si>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</si>
  <si>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</si>
  <si>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</si>
  <si>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</si>
  <si>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</si>
  <si>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</si>
  <si>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</si>
  <si>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</si>
  <si>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</si>
  <si>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</si>
  <si>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</si>
  <si>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</si>
  <si>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</si>
  <si>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</si>
  <si>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</si>
  <si>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</si>
  <si>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</si>
  <si>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</si>
  <si>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</si>
  <si>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</si>
  <si>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</si>
  <si>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</si>
  <si>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</si>
  <si>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</si>
  <si>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</si>
  <si>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</si>
  <si>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</si>
  <si>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</si>
  <si>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</si>
  <si>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</si>
  <si>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</si>
  <si>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</si>
  <si>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</si>
  <si>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</si>
  <si>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</si>
  <si>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</si>
  <si>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</si>
  <si>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</si>
  <si>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</si>
  <si>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</si>
  <si>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</si>
  <si>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</si>
  <si>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</si>
  <si>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</si>
  <si>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</si>
  <si>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</si>
  <si>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</si>
  <si>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</si>
  <si>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</si>
  <si>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</si>
  <si>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</si>
  <si>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</si>
  <si>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</si>
  <si>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</si>
  <si>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</si>
  <si>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</si>
  <si>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</si>
  <si>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</si>
  <si>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</si>
  <si>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</si>
  <si>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</si>
  <si>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</si>
  <si>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</si>
  <si>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</si>
  <si>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</si>
  <si>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</si>
  <si>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</si>
  <si>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</si>
  <si>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</si>
  <si>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</si>
  <si>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</si>
  <si>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</si>
  <si>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</si>
  <si>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</si>
  <si>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</si>
  <si>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</si>
  <si>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</si>
  <si>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</si>
  <si>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</si>
  <si>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</si>
  <si>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</si>
  <si>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</si>
  <si>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</si>
  <si>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</si>
  <si>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</si>
  <si>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</si>
  <si>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</si>
  <si>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</si>
  <si>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</si>
  <si>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</si>
  <si>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</si>
  <si>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</si>
  <si>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</si>
  <si>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</si>
  <si>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</si>
  <si>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</si>
  <si>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</si>
  <si>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</si>
  <si>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</si>
  <si>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</si>
  <si>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</si>
  <si>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</si>
  <si>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</si>
  <si>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</si>
  <si>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</si>
  <si>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</si>
  <si>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</si>
  <si>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</si>
  <si>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</si>
  <si>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</si>
  <si>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</si>
  <si>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</si>
  <si>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</si>
  <si>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</si>
  <si>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</si>
  <si>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</si>
  <si>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</si>
  <si>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</si>
  <si>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</si>
  <si>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</si>
  <si>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</si>
  <si>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</si>
  <si>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</si>
  <si>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</si>
  <si>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</si>
  <si>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</si>
  <si>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</si>
  <si>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</si>
  <si>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</si>
  <si>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</si>
  <si>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</si>
  <si>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</si>
  <si>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</si>
  <si>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</si>
  <si>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</si>
  <si>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</si>
  <si>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</si>
  <si>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</si>
  <si>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</si>
  <si>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</si>
  <si>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</si>
  <si>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</si>
  <si>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</si>
  <si>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</si>
  <si>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</si>
  <si>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</si>
  <si>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</si>
  <si>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</si>
  <si>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</si>
  <si>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</si>
  <si>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</si>
  <si>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</si>
  <si>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</si>
  <si>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</si>
  <si>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</si>
  <si>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</si>
  <si>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</si>
  <si>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</si>
  <si>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</si>
  <si>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</si>
  <si>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</si>
  <si>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</si>
  <si>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</si>
  <si>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</si>
  <si>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</si>
  <si>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</si>
  <si>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</si>
  <si>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</si>
  <si>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</si>
  <si>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</si>
  <si>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</si>
  <si>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</si>
  <si>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</si>
  <si>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</si>
  <si>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</si>
  <si>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</si>
  <si>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</si>
  <si>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</si>
  <si>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</si>
  <si>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</si>
  <si>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</si>
  <si>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</si>
  <si>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</si>
  <si>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</si>
  <si>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</si>
  <si>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</si>
  <si>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</si>
  <si>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</si>
  <si>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</si>
  <si>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</si>
  <si>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</si>
  <si>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</si>
  <si>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</si>
  <si>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</si>
  <si>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</si>
  <si>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</si>
  <si>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</si>
  <si>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</si>
  <si>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</si>
  <si>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</si>
  <si>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</si>
  <si>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</si>
  <si>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</si>
  <si>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</si>
  <si>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</si>
  <si>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</si>
  <si>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</si>
  <si>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</si>
  <si>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</si>
  <si>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</si>
  <si>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</si>
  <si>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</si>
  <si>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</si>
  <si>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</si>
  <si>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</si>
  <si>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</si>
  <si>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</si>
  <si>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</si>
  <si>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</si>
  <si>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</si>
  <si>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</si>
  <si>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</si>
  <si>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</si>
  <si>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</si>
  <si>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</si>
  <si>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</si>
  <si>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</si>
  <si>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</si>
  <si>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</si>
  <si>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</si>
  <si>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</si>
  <si>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</si>
  <si>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</si>
  <si>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</si>
  <si>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</si>
  <si>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</si>
  <si>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</si>
  <si>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</si>
  <si>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</si>
  <si>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</si>
  <si>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</si>
  <si>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</si>
  <si>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</si>
  <si>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</si>
  <si>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</si>
  <si>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</si>
  <si>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</si>
  <si>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</si>
  <si>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</si>
  <si>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</si>
  <si>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</si>
  <si>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</si>
  <si>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</si>
  <si>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</si>
  <si>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</si>
  <si>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</si>
  <si>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</si>
  <si>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</si>
  <si>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</si>
  <si>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</si>
  <si>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</si>
  <si>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</si>
  <si>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</si>
  <si>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</si>
  <si>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</si>
  <si>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</si>
  <si>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</si>
  <si>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</si>
  <si>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</si>
  <si>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</si>
  <si>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</si>
  <si>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</si>
  <si>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</si>
  <si>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</si>
  <si>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</si>
  <si>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</si>
  <si>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</si>
  <si>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</si>
  <si>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</si>
  <si>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</si>
  <si>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</si>
  <si>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</si>
  <si>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</si>
  <si>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</si>
  <si>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</si>
  <si>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</si>
  <si>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</si>
  <si>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</si>
  <si>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</si>
  <si>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</si>
  <si>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</si>
  <si>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</si>
  <si>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</si>
  <si>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</si>
  <si>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</si>
  <si>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</si>
  <si>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</si>
  <si>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</si>
  <si>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</si>
  <si>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</si>
  <si>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</si>
  <si>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</si>
  <si>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</si>
  <si>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</si>
  <si>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</si>
  <si>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</si>
  <si>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</si>
  <si>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</si>
  <si>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</si>
  <si>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</si>
  <si>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</si>
  <si>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</si>
  <si>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</si>
  <si>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</si>
  <si>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</si>
  <si>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</si>
  <si>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</si>
  <si>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</si>
  <si>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</si>
  <si>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</si>
  <si>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</si>
  <si>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</si>
  <si>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</si>
  <si>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</si>
  <si>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</si>
  <si>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</si>
  <si>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</si>
  <si>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</si>
  <si>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</si>
  <si>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</si>
  <si>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</si>
  <si>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</si>
  <si>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</si>
  <si>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</si>
  <si>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</si>
  <si>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</si>
  <si>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</si>
  <si>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</si>
  <si>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</si>
  <si>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</si>
  <si>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</si>
  <si>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</si>
  <si>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</si>
  <si>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</si>
  <si>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</si>
  <si>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</si>
  <si>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</si>
  <si>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</si>
  <si>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</si>
  <si>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</si>
  <si>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</si>
  <si>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</si>
  <si>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</si>
  <si>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</si>
  <si>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</si>
  <si>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</si>
  <si>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</si>
  <si>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</si>
  <si>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</si>
  <si>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</si>
  <si>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</si>
  <si>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</si>
  <si>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</si>
  <si>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</si>
  <si>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</si>
  <si>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</si>
  <si>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</si>
  <si>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</si>
  <si>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</si>
  <si>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</si>
  <si>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</si>
  <si>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</si>
  <si>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</si>
  <si>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</si>
  <si>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</si>
  <si>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</si>
  <si>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</si>
  <si>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</si>
  <si>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</si>
  <si>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</si>
  <si>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</si>
  <si>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</si>
  <si>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</si>
  <si>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</si>
  <si>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</si>
  <si>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</si>
  <si>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</si>
  <si>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</si>
  <si>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</si>
  <si>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</si>
  <si>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</si>
  <si>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</si>
  <si>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</si>
  <si>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</si>
  <si>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</si>
  <si>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</si>
  <si>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</si>
  <si>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</si>
  <si>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</si>
  <si>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</si>
  <si>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</si>
  <si>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</si>
  <si>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</si>
  <si>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</si>
  <si>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</si>
  <si>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</si>
  <si>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</si>
  <si>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</si>
  <si>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</si>
  <si>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</si>
  <si>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</si>
  <si>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</si>
  <si>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</si>
  <si>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</si>
  <si>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</si>
  <si>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</si>
  <si>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</si>
  <si>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</si>
  <si>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</si>
  <si>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</si>
  <si>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</si>
  <si>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</si>
  <si>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</si>
  <si>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</si>
  <si>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</si>
  <si>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</si>
  <si>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</si>
  <si>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</si>
  <si>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</si>
  <si>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</si>
  <si>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</si>
  <si>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</si>
  <si>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</si>
  <si>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</si>
  <si>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</si>
  <si>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</si>
  <si>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</si>
  <si>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</si>
  <si>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</si>
  <si>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</si>
  <si>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</si>
  <si>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</si>
  <si>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</si>
  <si>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</si>
  <si>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</si>
  <si>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</si>
  <si>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</si>
  <si>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</si>
  <si>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</si>
  <si>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</si>
  <si>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</si>
  <si>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</si>
  <si>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</si>
  <si>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</si>
  <si>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</si>
  <si>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</si>
  <si>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</si>
  <si>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</si>
  <si>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</si>
  <si>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</si>
  <si>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</si>
  <si>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</si>
  <si>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</si>
  <si>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</si>
  <si>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</si>
  <si>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</si>
  <si>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</si>
  <si>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</si>
  <si>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</si>
  <si>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</si>
  <si>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</si>
  <si>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</si>
  <si>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</si>
  <si>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</si>
  <si>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</si>
  <si>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</si>
  <si>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</si>
  <si>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</si>
  <si>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</si>
  <si>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</si>
  <si>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</si>
  <si>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</si>
  <si>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</si>
  <si>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</si>
  <si>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</si>
  <si>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</si>
  <si>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</si>
  <si>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</si>
  <si>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</si>
  <si>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</si>
  <si>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</si>
  <si>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</si>
  <si>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</si>
  <si>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</si>
  <si>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</si>
  <si>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</si>
  <si>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</si>
  <si>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</si>
  <si>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</si>
  <si>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</si>
  <si>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</si>
  <si>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</si>
  <si>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</si>
  <si>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</si>
  <si>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</si>
  <si>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</si>
  <si>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</si>
  <si>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</si>
  <si>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</si>
  <si>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</si>
  <si>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</si>
  <si>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</si>
  <si>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</si>
  <si>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</si>
  <si>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</si>
  <si>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</si>
  <si>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</si>
  <si>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</si>
  <si>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</si>
  <si>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</si>
  <si>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</si>
  <si>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</si>
  <si>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</si>
  <si>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</si>
  <si>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</si>
  <si>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</si>
  <si>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</si>
  <si>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</si>
  <si>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</si>
  <si>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</si>
  <si>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</si>
  <si>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</si>
  <si>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</si>
  <si>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</si>
  <si>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</si>
  <si>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</si>
  <si>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</si>
  <si>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</si>
  <si>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</si>
  <si>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</si>
  <si>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</si>
  <si>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</si>
  <si>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</si>
  <si>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</si>
  <si>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</si>
  <si>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</si>
  <si>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</si>
  <si>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</si>
  <si>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</si>
  <si>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</si>
  <si>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</si>
  <si>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</si>
  <si>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</si>
  <si>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</si>
  <si>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</si>
  <si>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</si>
  <si>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</si>
  <si>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</si>
  <si>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</si>
  <si>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</si>
  <si>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</si>
  <si>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</si>
  <si>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</si>
  <si>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</si>
  <si>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</si>
  <si>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</si>
  <si>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</si>
  <si>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</si>
  <si>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</si>
  <si>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</si>
  <si>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</si>
  <si>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</si>
  <si>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</si>
  <si>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</si>
  <si>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</si>
  <si>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</si>
  <si>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</si>
  <si>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</si>
  <si>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</si>
  <si>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</si>
  <si>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</si>
  <si>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</si>
  <si>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</si>
  <si>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</si>
  <si>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</si>
  <si>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</si>
  <si>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</si>
  <si>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</si>
  <si>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</si>
  <si>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</si>
  <si>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</si>
  <si>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</si>
  <si>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</si>
  <si>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</si>
  <si>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</si>
  <si>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</si>
  <si>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</si>
  <si>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</si>
  <si>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</si>
  <si>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</si>
  <si>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</si>
  <si>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</si>
  <si>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</si>
  <si>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</si>
  <si>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</si>
  <si>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</si>
  <si>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</si>
  <si>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</si>
  <si>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</si>
  <si>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</si>
  <si>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</si>
  <si>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</si>
  <si>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</si>
  <si>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</si>
  <si>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</si>
  <si>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</si>
  <si>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</si>
  <si>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</si>
  <si>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</si>
  <si>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</si>
  <si>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</si>
  <si>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</si>
  <si>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</si>
  <si>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</si>
  <si>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</si>
  <si>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</si>
  <si>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</si>
  <si>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</si>
  <si>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</si>
  <si>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</si>
  <si>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</si>
  <si>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</si>
  <si>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</si>
  <si>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</si>
  <si>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</si>
  <si>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</si>
  <si>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</si>
  <si>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</si>
  <si>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</si>
  <si>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</si>
  <si>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</si>
  <si>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</si>
  <si>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</si>
  <si>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</si>
  <si>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</si>
  <si>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</si>
  <si>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</si>
  <si>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</si>
  <si>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</si>
  <si>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</si>
  <si>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</si>
  <si>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</si>
  <si>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</si>
  <si>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</si>
  <si>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</si>
  <si>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</si>
  <si>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</si>
  <si>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</si>
  <si>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</si>
  <si>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</si>
  <si>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</si>
  <si>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</si>
  <si>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</si>
  <si>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</si>
  <si>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</si>
  <si>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</si>
  <si>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</si>
  <si>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</si>
  <si>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</si>
  <si>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</si>
  <si>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</si>
  <si>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</si>
  <si>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</si>
  <si>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</si>
  <si>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</si>
  <si>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</si>
  <si>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</si>
  <si>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</si>
  <si>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</si>
  <si>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</si>
  <si>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</si>
  <si>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</si>
  <si>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</si>
  <si>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</si>
  <si>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</si>
  <si>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</si>
  <si>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</si>
  <si>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</si>
  <si>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</si>
  <si>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</si>
  <si>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</si>
  <si>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</si>
  <si>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</si>
  <si>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</si>
  <si>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</si>
  <si>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</si>
  <si>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</si>
  <si>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</si>
  <si>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</si>
  <si>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</si>
  <si>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</si>
  <si>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</si>
  <si>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</si>
  <si>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</si>
  <si>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</si>
  <si>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</si>
  <si>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</si>
  <si>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</si>
  <si>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</si>
  <si>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</si>
  <si>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</si>
  <si>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</si>
  <si>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</si>
  <si>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</si>
  <si>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</si>
  <si>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</si>
  <si>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</si>
  <si>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</si>
  <si>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</si>
  <si>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</si>
  <si>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</si>
  <si>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</si>
  <si>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</si>
  <si>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</si>
  <si>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</si>
  <si>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</si>
  <si>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</si>
  <si>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</si>
  <si>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</si>
  <si>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</si>
  <si>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</si>
  <si>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</si>
  <si>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</si>
  <si>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</si>
  <si>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</si>
  <si>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</si>
  <si>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</si>
  <si>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</si>
  <si>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</si>
  <si>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</si>
  <si>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</si>
  <si>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</si>
  <si>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</si>
  <si>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</si>
  <si>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</si>
  <si>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</si>
  <si>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</si>
  <si>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</si>
  <si>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</si>
  <si>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</si>
  <si>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</si>
  <si>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</si>
  <si>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</si>
  <si>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</si>
  <si>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</si>
  <si>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</si>
  <si>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</si>
  <si>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</si>
  <si>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</si>
  <si>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</si>
  <si>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</si>
  <si>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</si>
  <si>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</si>
  <si>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</si>
  <si>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</si>
  <si>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</si>
  <si>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</si>
  <si>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</si>
  <si>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</si>
  <si>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</si>
  <si>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</si>
  <si>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</si>
  <si>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</si>
  <si>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</si>
  <si>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</si>
  <si>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</si>
  <si>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</si>
  <si>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</si>
  <si>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</si>
  <si>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</si>
  <si>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</si>
  <si>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</si>
  <si>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</si>
  <si>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</si>
  <si>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</si>
  <si>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</si>
  <si>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</si>
  <si>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</si>
  <si>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</si>
  <si>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</si>
  <si>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</si>
  <si>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</si>
  <si>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</si>
  <si>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</si>
  <si>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</si>
  <si>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</si>
  <si>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</si>
  <si>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</si>
  <si>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</si>
  <si>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</si>
  <si>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</si>
  <si>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</si>
  <si>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</si>
  <si>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</si>
  <si>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</si>
  <si>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</si>
  <si>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</si>
  <si>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</si>
  <si>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</si>
  <si>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</si>
  <si>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</si>
  <si>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</si>
  <si>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</si>
  <si>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</si>
  <si>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</si>
  <si>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</si>
  <si>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</si>
  <si>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</si>
  <si>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</si>
  <si>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</si>
  <si>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</si>
  <si>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</si>
  <si>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</si>
  <si>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</si>
  <si>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</si>
  <si>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</si>
  <si>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</si>
  <si>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</si>
  <si>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</si>
  <si>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</si>
  <si>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</si>
  <si>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</si>
  <si>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</si>
  <si>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</si>
  <si>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</si>
  <si>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</si>
  <si>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</si>
  <si>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</si>
  <si>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</si>
  <si>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</si>
  <si>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</si>
  <si>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</si>
  <si>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</si>
  <si>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</si>
  <si>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</si>
  <si>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</si>
  <si>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</si>
  <si>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</si>
  <si>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</si>
  <si>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</si>
  <si>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</si>
  <si>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</si>
  <si>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</si>
  <si>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</si>
  <si>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</si>
  <si>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</si>
  <si>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</si>
  <si>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</si>
  <si>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</si>
  <si>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</si>
  <si>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</si>
  <si>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</si>
  <si>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</si>
  <si>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</si>
  <si>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</si>
  <si>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</si>
  <si>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</si>
  <si>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</si>
  <si>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</si>
  <si>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</si>
  <si>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</si>
  <si>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</si>
  <si>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</si>
  <si>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</si>
  <si>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</si>
  <si>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</si>
  <si>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</si>
  <si>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</si>
  <si>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</si>
  <si>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</si>
  <si>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</si>
  <si>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</si>
  <si>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</si>
  <si>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</si>
  <si>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</si>
  <si>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</si>
  <si>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</si>
  <si>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</si>
  <si>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</si>
  <si>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</si>
  <si>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</si>
  <si>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</si>
  <si>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</si>
  <si>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</si>
  <si>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</si>
  <si>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</si>
  <si>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</si>
  <si>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</si>
  <si>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</si>
  <si>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</si>
  <si>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</si>
  <si>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</si>
  <si>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</si>
  <si>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</si>
  <si>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</si>
  <si>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</si>
  <si>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</si>
  <si>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</si>
  <si>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</si>
  <si>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</si>
  <si>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</si>
  <si>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</si>
  <si>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</si>
  <si>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</si>
  <si>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</si>
  <si>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</si>
  <si>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</si>
  <si>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</si>
  <si>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</si>
  <si>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</si>
  <si>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</si>
  <si>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</si>
  <si>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</si>
  <si>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</si>
  <si>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</si>
  <si>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</si>
  <si>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</si>
  <si>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</si>
  <si>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</si>
  <si>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</si>
  <si>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</si>
  <si>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</si>
  <si>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</si>
  <si>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</si>
  <si>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</si>
  <si>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</si>
  <si>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</si>
  <si>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</si>
  <si>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</si>
  <si>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</si>
  <si>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</si>
  <si>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</si>
  <si>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</si>
  <si>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</si>
  <si>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</si>
  <si>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</si>
  <si>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</si>
  <si>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</si>
  <si>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</si>
  <si>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</si>
  <si>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</si>
  <si>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</si>
  <si>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</si>
  <si>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</si>
  <si>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</si>
  <si>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</si>
  <si>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</si>
  <si>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</si>
  <si>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</si>
  <si>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</si>
  <si>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</si>
  <si>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</si>
  <si>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</si>
  <si>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</si>
  <si>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</si>
  <si>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</si>
  <si>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</si>
  <si>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</si>
  <si>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</si>
  <si>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</si>
  <si>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</si>
  <si>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</si>
  <si>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</si>
  <si>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</si>
  <si>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</si>
  <si>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</si>
  <si>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</si>
  <si>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</si>
  <si>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</si>
  <si>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</si>
  <si>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</si>
  <si>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</si>
  <si>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</si>
  <si>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</si>
  <si>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</si>
  <si>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</si>
  <si>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</si>
  <si>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</si>
  <si>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</si>
  <si>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</si>
  <si>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</si>
  <si>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</si>
  <si>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</si>
  <si>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</si>
  <si>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</si>
  <si>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</si>
  <si>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</si>
  <si>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</si>
  <si>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</si>
  <si>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</si>
  <si>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</si>
  <si>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</si>
  <si>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</si>
  <si>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</si>
  <si>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</si>
  <si>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</si>
  <si>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</si>
  <si>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</si>
  <si>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</si>
  <si>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</si>
  <si>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</si>
  <si>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</si>
  <si>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</si>
  <si>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</si>
  <si>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</si>
  <si>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</si>
  <si>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</si>
  <si>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</si>
  <si>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</si>
  <si>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</si>
  <si>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</si>
  <si>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</si>
  <si>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</si>
  <si>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</si>
  <si>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</si>
  <si>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</si>
  <si>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</si>
  <si>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</si>
  <si>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</si>
  <si>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</si>
  <si>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</si>
  <si>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</si>
  <si>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</si>
  <si>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</si>
  <si>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</si>
  <si>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</si>
  <si>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</si>
  <si>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</si>
  <si>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</si>
  <si>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</si>
  <si>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</si>
  <si>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</si>
  <si>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</si>
  <si>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</si>
  <si>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</si>
  <si>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</si>
  <si>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</si>
  <si>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</si>
  <si>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</si>
  <si>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</si>
  <si>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</si>
  <si>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</si>
  <si>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</si>
  <si>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</si>
  <si>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</si>
  <si>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</si>
  <si>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</si>
  <si>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</si>
  <si>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</si>
  <si>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</si>
  <si>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</si>
  <si>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</si>
  <si>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</si>
  <si>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</si>
  <si>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</si>
  <si>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</si>
  <si>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</si>
  <si>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</si>
  <si>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</si>
  <si>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</si>
  <si>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</si>
  <si>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</si>
  <si>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</si>
  <si>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</si>
  <si>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</si>
  <si>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</si>
  <si>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</si>
  <si>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</si>
  <si>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</si>
  <si>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</si>
  <si>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</si>
  <si>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</si>
  <si>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</si>
  <si>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</si>
  <si>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</si>
  <si>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</si>
  <si>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</si>
  <si>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</si>
  <si>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</si>
  <si>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</si>
  <si>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</si>
  <si>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</si>
  <si>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</si>
  <si>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</si>
  <si>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</si>
  <si>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</si>
  <si>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</si>
  <si>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</si>
  <si>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</si>
  <si>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</si>
  <si>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</si>
  <si>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</si>
  <si>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</si>
  <si>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</si>
  <si>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</si>
  <si>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</si>
  <si>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</si>
  <si>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</si>
  <si>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</si>
  <si>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</si>
  <si>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</si>
  <si>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</si>
  <si>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</si>
  <si>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</si>
  <si>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</si>
  <si>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</si>
  <si>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</si>
  <si>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</si>
  <si>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</si>
  <si>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</si>
  <si>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</si>
  <si>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</si>
  <si>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</si>
  <si>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</si>
  <si>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</si>
  <si>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</si>
  <si>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</si>
  <si>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</si>
  <si>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</si>
  <si>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</si>
  <si>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</si>
  <si>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</si>
  <si>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</si>
  <si>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</si>
  <si>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</si>
  <si>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</si>
  <si>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</si>
  <si>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</si>
  <si>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</si>
  <si>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</si>
  <si>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</si>
  <si>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</si>
  <si>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</si>
  <si>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</si>
  <si>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</si>
  <si>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</si>
  <si>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</si>
  <si>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</si>
  <si>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</si>
  <si>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</si>
  <si>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</si>
  <si>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</si>
  <si>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</si>
  <si>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</si>
  <si>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</si>
  <si>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</si>
  <si>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</si>
  <si>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</si>
  <si>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</si>
  <si>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</si>
  <si>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</si>
  <si>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</si>
  <si>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</si>
  <si>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</si>
  <si>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</si>
  <si>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</si>
  <si>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</si>
  <si>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</si>
  <si>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</si>
  <si>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</si>
  <si>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</si>
  <si>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</si>
  <si>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</si>
  <si>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</si>
  <si>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</si>
  <si>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</si>
  <si>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</si>
  <si>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</si>
  <si>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</si>
  <si>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</si>
  <si>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</si>
  <si>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</si>
  <si>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</si>
  <si>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</si>
  <si>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</si>
  <si>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</si>
  <si>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</si>
  <si>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</si>
  <si>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</si>
  <si>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</si>
  <si>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</si>
  <si>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</si>
  <si>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</si>
  <si>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</si>
  <si>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</si>
  <si>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</si>
  <si>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</si>
  <si>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</si>
  <si>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</si>
  <si>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</si>
  <si>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</si>
  <si>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</si>
  <si>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</si>
  <si>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</si>
  <si>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</si>
  <si>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</si>
  <si>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</si>
  <si>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</si>
  <si>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</si>
  <si>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</si>
  <si>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</si>
  <si>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</si>
  <si>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</si>
  <si>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</si>
  <si>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</si>
  <si>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</si>
  <si>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</si>
  <si>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</si>
  <si>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</si>
  <si>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</si>
  <si>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</si>
  <si>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</si>
  <si>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</si>
  <si>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</si>
  <si>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</si>
  <si>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</si>
  <si>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</si>
  <si>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</si>
  <si>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</si>
  <si>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</si>
  <si>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</si>
  <si>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</si>
  <si>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</si>
  <si>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</si>
  <si>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</si>
  <si>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</si>
  <si>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</si>
  <si>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</si>
  <si>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</si>
  <si>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</si>
  <si>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</si>
  <si>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</si>
  <si>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</si>
  <si>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</si>
  <si>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</si>
  <si>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</si>
  <si>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</si>
  <si>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</si>
  <si>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</si>
  <si>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</si>
  <si>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</si>
  <si>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</si>
  <si>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</si>
  <si>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</si>
  <si>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</si>
  <si>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</si>
  <si>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</si>
  <si>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</si>
  <si>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</si>
  <si>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</si>
  <si>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</si>
  <si>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</si>
  <si>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</si>
  <si>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</si>
  <si>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</si>
  <si>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</si>
  <si>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</si>
  <si>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</si>
  <si>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</si>
  <si>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</si>
  <si>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</si>
  <si>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</si>
  <si>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</si>
  <si>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</si>
  <si>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</si>
  <si>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</si>
  <si>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</si>
  <si>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</si>
  <si>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</si>
  <si>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</si>
  <si>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</si>
  <si>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</si>
  <si>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</si>
  <si>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</si>
  <si>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</si>
  <si>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</si>
  <si>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</si>
  <si>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</si>
  <si>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</si>
  <si>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</si>
  <si>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</si>
  <si>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</si>
  <si>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</si>
  <si>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</si>
  <si>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</si>
  <si>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</si>
  <si>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</si>
  <si>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</si>
  <si>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</si>
  <si>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</si>
  <si>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</si>
  <si>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</si>
  <si>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</si>
  <si>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</si>
  <si>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</si>
  <si>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</si>
  <si>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</si>
  <si>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</si>
  <si>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</si>
  <si>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</si>
  <si>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</si>
  <si>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</si>
  <si>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</si>
  <si>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</si>
  <si>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</si>
  <si>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</si>
  <si>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</si>
  <si>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</si>
  <si>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</si>
  <si>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</si>
  <si>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</si>
  <si>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</si>
  <si>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</si>
  <si>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</si>
  <si>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</si>
  <si>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</si>
  <si>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</si>
  <si>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</si>
  <si>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</si>
  <si>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</si>
  <si>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</si>
  <si>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</si>
  <si>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</si>
  <si>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</si>
  <si>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</si>
  <si>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</si>
  <si>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</si>
  <si>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</si>
  <si>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</si>
  <si>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</si>
  <si>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</si>
  <si>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</si>
  <si>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</si>
  <si>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</si>
  <si>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</si>
  <si>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</si>
  <si>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</si>
  <si>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</si>
  <si>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</si>
  <si>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</si>
  <si>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</si>
  <si>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</si>
  <si>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</si>
  <si>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</si>
  <si>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</si>
  <si>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</si>
  <si>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</si>
  <si>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</si>
  <si>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</si>
  <si>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</si>
  <si>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</si>
  <si>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</si>
  <si>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</si>
  <si>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</si>
  <si>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</si>
  <si>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</si>
  <si>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</si>
  <si>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</si>
  <si>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</si>
  <si>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</si>
  <si>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</si>
  <si>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</si>
  <si>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</si>
  <si>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</si>
  <si>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</si>
  <si>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</si>
  <si>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</si>
  <si>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</si>
  <si>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</si>
  <si>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</si>
  <si>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</si>
  <si>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</si>
  <si>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</si>
  <si>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</si>
  <si>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</si>
  <si>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</si>
  <si>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</si>
  <si>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</si>
  <si>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</si>
  <si>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</si>
  <si>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</si>
  <si>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</si>
  <si>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</si>
  <si>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</si>
  <si>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</si>
  <si>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</si>
  <si>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</si>
  <si>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</si>
  <si>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</si>
  <si>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</si>
  <si>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</si>
  <si>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</si>
  <si>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</si>
  <si>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</si>
  <si>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</si>
  <si>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</si>
  <si>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</si>
  <si>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</si>
  <si>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</si>
  <si>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</si>
  <si>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</si>
  <si>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</si>
  <si>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</si>
  <si>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</si>
  <si>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</si>
  <si>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</si>
  <si>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</si>
  <si>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</si>
  <si>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</si>
  <si>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</si>
  <si>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</si>
  <si>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</si>
  <si>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</si>
  <si>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</si>
  <si>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</si>
  <si>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</si>
  <si>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</si>
  <si>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</si>
  <si>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</si>
  <si>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</si>
  <si>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</si>
  <si>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</si>
  <si>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</si>
  <si>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</si>
  <si>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</si>
  <si>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</si>
  <si>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</si>
  <si>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</si>
  <si>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</si>
  <si>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</si>
  <si>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</si>
  <si>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</si>
  <si>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</si>
  <si>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</si>
  <si>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</si>
  <si>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</si>
  <si>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</si>
  <si>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</si>
  <si>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</si>
  <si>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</si>
  <si>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</si>
  <si>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</si>
  <si>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</si>
  <si>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</si>
  <si>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</si>
  <si>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</si>
  <si>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</si>
  <si>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</si>
  <si>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</si>
  <si>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</si>
  <si>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</si>
  <si>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</si>
  <si>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</si>
  <si>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</si>
  <si>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</si>
  <si>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</si>
  <si>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</si>
  <si>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</si>
  <si>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</si>
  <si>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</si>
  <si>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</si>
  <si>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</si>
  <si>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</si>
  <si>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</si>
  <si>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</si>
  <si>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</si>
  <si>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</si>
  <si>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</si>
  <si>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</si>
  <si>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</si>
  <si>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</si>
  <si>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</si>
  <si>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</si>
  <si>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</si>
  <si>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</si>
  <si>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</si>
  <si>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</si>
  <si>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</si>
  <si>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</si>
  <si>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</si>
  <si>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</si>
  <si>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</si>
  <si>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</si>
  <si>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</si>
  <si>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</si>
  <si>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</si>
  <si>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</si>
  <si>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</si>
  <si>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</si>
  <si>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</si>
  <si>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</si>
  <si>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</si>
  <si>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</si>
  <si>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</si>
  <si>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</si>
  <si>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</si>
  <si>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</si>
  <si>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</si>
  <si>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</si>
  <si>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</si>
  <si>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</si>
  <si>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</si>
  <si>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</si>
  <si>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</si>
  <si>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</si>
  <si>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</si>
  <si>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</si>
  <si>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</si>
  <si>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</si>
  <si>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</si>
  <si>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</si>
  <si>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</si>
  <si>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</si>
  <si>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</si>
  <si>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</si>
  <si>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</si>
  <si>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</si>
  <si>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</si>
  <si>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</si>
  <si>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</si>
  <si>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</si>
  <si>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</si>
  <si>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</si>
  <si>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</si>
  <si>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</si>
  <si>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</si>
  <si>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</si>
  <si>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</si>
  <si>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</si>
  <si>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</si>
  <si>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</si>
  <si>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</si>
  <si>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</si>
  <si>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</si>
  <si>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</si>
  <si>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</si>
  <si>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</si>
  <si>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</si>
  <si>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</si>
  <si>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</si>
  <si>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</si>
  <si>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</si>
  <si>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</si>
  <si>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</si>
  <si>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</si>
  <si>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</si>
  <si>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</si>
  <si>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</si>
  <si>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</si>
  <si>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</si>
  <si>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</si>
  <si>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</si>
  <si>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</si>
  <si>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</si>
  <si>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</si>
  <si>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</si>
  <si>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</si>
  <si>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</si>
  <si>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</si>
  <si>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</si>
  <si>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</si>
  <si>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</si>
  <si>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</si>
  <si>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</si>
  <si>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</si>
  <si>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</si>
  <si>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</si>
  <si>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</si>
  <si>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</si>
  <si>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</si>
  <si>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</si>
  <si>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</si>
  <si>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</si>
  <si>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</si>
  <si>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</si>
  <si>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</si>
  <si>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</si>
  <si>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</si>
  <si>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</si>
  <si>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</si>
  <si>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</si>
  <si>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</si>
  <si>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</si>
  <si>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</si>
  <si>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</si>
  <si>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</si>
  <si>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</si>
  <si>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</si>
  <si>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</si>
  <si>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</si>
  <si>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</si>
  <si>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</si>
  <si>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</si>
  <si>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</si>
  <si>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</si>
  <si>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</si>
  <si>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</si>
  <si>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</si>
  <si>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</si>
  <si>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</si>
  <si>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</si>
  <si>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</si>
  <si>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</si>
  <si>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</si>
  <si>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</si>
  <si>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</si>
  <si>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</si>
  <si>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</si>
  <si>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</si>
  <si>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</si>
  <si>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</si>
  <si>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</si>
  <si>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</si>
  <si>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</si>
  <si>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</si>
  <si>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</si>
  <si>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</si>
  <si>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</si>
  <si>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</si>
  <si>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</si>
  <si>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</si>
  <si>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</si>
  <si>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</si>
  <si>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</si>
  <si>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</si>
  <si>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</si>
  <si>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</si>
  <si>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</si>
  <si>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</si>
  <si>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</si>
  <si>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</si>
  <si>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</si>
  <si>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</si>
  <si>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</si>
  <si>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</si>
  <si>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</si>
  <si>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</si>
  <si>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</si>
  <si>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</si>
  <si>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</si>
  <si>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</si>
  <si>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</si>
  <si>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</si>
  <si>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</si>
  <si>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</si>
  <si>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</si>
  <si>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</si>
  <si>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</si>
  <si>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</si>
  <si>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</si>
  <si>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</si>
  <si>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</si>
  <si>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</si>
  <si>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</si>
  <si>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</si>
  <si>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</si>
  <si>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</si>
  <si>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</si>
  <si>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</si>
  <si>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</si>
  <si>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</si>
  <si>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</si>
  <si>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</si>
  <si>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</si>
  <si>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</si>
  <si>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</si>
  <si>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</si>
  <si>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</si>
  <si>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</si>
  <si>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</si>
  <si>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</si>
  <si>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</si>
  <si>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</si>
  <si>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</si>
  <si>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</si>
  <si>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</si>
  <si>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</si>
  <si>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</si>
  <si>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</si>
  <si>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</si>
  <si>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</si>
  <si>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</si>
  <si>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</si>
  <si>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</si>
  <si>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</si>
  <si>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</si>
  <si>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</si>
  <si>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</si>
  <si>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</si>
  <si>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</si>
  <si>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</si>
  <si>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</si>
  <si>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</si>
  <si>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</si>
  <si>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</si>
  <si>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</si>
  <si>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</si>
  <si>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</si>
  <si>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</si>
  <si>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</si>
  <si>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</si>
  <si>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</si>
  <si>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</si>
  <si>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</si>
  <si>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</si>
  <si>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</si>
  <si>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</si>
  <si>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</si>
  <si>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</si>
  <si>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</si>
  <si>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</si>
  <si>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</si>
  <si>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</si>
  <si>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</si>
  <si>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</si>
  <si>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</si>
  <si>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</si>
  <si>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</si>
  <si>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</si>
  <si>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</si>
  <si>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</si>
  <si>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</si>
  <si>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</si>
  <si>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</si>
  <si>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</si>
  <si>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</si>
  <si>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</si>
  <si>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</si>
  <si>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</si>
  <si>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</si>
  <si>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</si>
  <si>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</si>
  <si>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</si>
  <si>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</si>
  <si>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</si>
  <si>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</si>
  <si>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</si>
  <si>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</si>
  <si>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</si>
  <si>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</si>
  <si>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</si>
  <si>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</si>
  <si>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</si>
  <si>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</si>
  <si>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</si>
  <si>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</si>
  <si>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</si>
  <si>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</si>
  <si>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</si>
  <si>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</si>
  <si>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</si>
  <si>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</si>
  <si>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</si>
  <si>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</si>
  <si>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</si>
  <si>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</si>
  <si>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</si>
  <si>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</si>
  <si>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</si>
  <si>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</si>
  <si>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</si>
  <si>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</si>
  <si>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</si>
  <si>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</si>
  <si>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</si>
  <si>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</si>
  <si>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</si>
  <si>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</si>
  <si>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</si>
  <si>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</si>
  <si>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</si>
  <si>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</si>
  <si>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</si>
  <si>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</si>
  <si>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</si>
  <si>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</si>
  <si>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</si>
  <si>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</si>
  <si>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</si>
  <si>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</si>
  <si>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</si>
  <si>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</si>
  <si>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</si>
  <si>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</si>
  <si>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</si>
  <si>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</si>
  <si>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</si>
  <si>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</si>
  <si>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</si>
  <si>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</si>
  <si>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</si>
  <si>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</si>
  <si>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</si>
  <si>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</si>
  <si>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</si>
  <si>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</si>
  <si>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</si>
  <si>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</si>
  <si>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</si>
  <si>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</si>
  <si>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</si>
  <si>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</si>
  <si>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</si>
  <si>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</si>
  <si>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</si>
  <si>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</si>
  <si>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</si>
  <si>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</si>
  <si>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</si>
  <si>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</si>
  <si>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</si>
  <si>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</si>
  <si>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</si>
  <si>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</si>
  <si>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</si>
  <si>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</si>
  <si>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</si>
  <si>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</si>
  <si>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</si>
  <si>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</si>
  <si>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</si>
  <si>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</si>
  <si>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</si>
  <si>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</si>
  <si>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</si>
  <si>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</si>
  <si>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</si>
  <si>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</si>
  <si>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</si>
  <si>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</si>
  <si>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</si>
  <si>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</si>
  <si>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</si>
  <si>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</si>
  <si>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</si>
  <si>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</si>
  <si>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</si>
  <si>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</si>
  <si>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</si>
  <si>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</si>
  <si>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</si>
  <si>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</si>
  <si>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</si>
  <si>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</si>
  <si>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</si>
  <si>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</si>
  <si>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</si>
  <si>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</si>
  <si>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</si>
  <si>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</si>
  <si>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</si>
  <si>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</si>
  <si>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</si>
  <si>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</si>
  <si>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</si>
  <si>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</si>
  <si>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</si>
  <si>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</si>
  <si>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</si>
  <si>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</si>
  <si>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</si>
  <si>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</si>
  <si>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</si>
  <si>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</si>
  <si>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</si>
  <si>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</si>
  <si>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</si>
  <si>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</si>
  <si>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</si>
  <si>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</si>
  <si>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</si>
  <si>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</si>
  <si>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</si>
  <si>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</si>
  <si>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</si>
  <si>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</si>
  <si>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</si>
  <si>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</si>
  <si>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</si>
  <si>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</si>
  <si>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</si>
  <si>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</si>
  <si>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</si>
  <si>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</si>
  <si>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</si>
  <si>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</si>
  <si>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</si>
  <si>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</si>
  <si>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</si>
  <si>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</si>
  <si>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</si>
  <si>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</si>
  <si>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</si>
  <si>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</si>
  <si>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</si>
  <si>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</si>
  <si>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</si>
  <si>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</si>
  <si>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</si>
  <si>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</si>
  <si>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</si>
  <si>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</si>
  <si>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</si>
  <si>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</si>
  <si>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</si>
  <si>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</si>
  <si>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</si>
  <si>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</si>
  <si>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</si>
  <si>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</si>
  <si>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</si>
  <si>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</si>
  <si>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</si>
  <si>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</si>
  <si>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</si>
  <si>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</si>
  <si>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</si>
  <si>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</si>
  <si>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</si>
  <si>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</si>
  <si>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</si>
  <si>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</si>
  <si>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</si>
  <si>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</si>
  <si>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</si>
  <si>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</si>
  <si>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</si>
  <si>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</si>
  <si>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</si>
  <si>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</si>
  <si>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</si>
  <si>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</si>
  <si>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</si>
  <si>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</si>
  <si>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</si>
  <si>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</si>
  <si>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</si>
  <si>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</si>
  <si>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</si>
  <si>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</si>
  <si>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</si>
  <si>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</si>
  <si>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</si>
  <si>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</si>
  <si>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</si>
  <si>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</si>
  <si>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</si>
  <si>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</si>
  <si>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</si>
  <si>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</si>
  <si>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</si>
  <si>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</si>
  <si>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</si>
  <si>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</si>
  <si>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</si>
  <si>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</si>
  <si>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</si>
  <si>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</si>
  <si>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</si>
  <si>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</si>
  <si>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</si>
  <si>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</si>
  <si>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</si>
  <si>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</si>
  <si>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</si>
  <si>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</si>
  <si>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</si>
  <si>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</si>
  <si>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</si>
  <si>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</si>
  <si>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</si>
  <si>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</si>
  <si>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</si>
  <si>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</si>
  <si>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</si>
  <si>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</si>
  <si>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</si>
  <si>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</si>
  <si>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</si>
  <si>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</si>
  <si>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</si>
  <si>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</si>
  <si>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</si>
  <si>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</si>
  <si>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</si>
  <si>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</si>
  <si>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</si>
  <si>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</si>
  <si>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</si>
  <si>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</si>
  <si>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</si>
  <si>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</si>
  <si>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</si>
  <si>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</si>
  <si>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</si>
  <si>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</si>
  <si>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</si>
  <si>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</si>
  <si>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</si>
  <si>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</si>
  <si>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</si>
  <si>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</si>
  <si>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</si>
  <si>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</si>
  <si>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</si>
  <si>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</si>
  <si>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</si>
  <si>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</si>
  <si>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</si>
  <si>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</si>
  <si>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</si>
  <si>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</si>
  <si>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</si>
  <si>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</si>
  <si>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</si>
  <si>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</si>
  <si>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</si>
  <si>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</si>
  <si>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</si>
  <si>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</si>
  <si>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</si>
  <si>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</si>
  <si>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</si>
  <si>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</si>
  <si>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</si>
  <si>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</si>
  <si>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</si>
  <si>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</si>
  <si>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</si>
  <si>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</si>
  <si>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</si>
  <si>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</si>
  <si>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</si>
  <si>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</si>
  <si>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</si>
  <si>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</si>
  <si>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</si>
  <si>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</si>
  <si>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</si>
  <si>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</si>
  <si>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</si>
  <si>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</si>
  <si>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</si>
  <si>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</si>
  <si>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</si>
  <si>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</si>
  <si>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</si>
  <si>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</si>
  <si>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</si>
  <si>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</si>
  <si>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</si>
  <si>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</si>
  <si>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</si>
  <si>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</si>
  <si>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</si>
  <si>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</si>
  <si>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</si>
  <si>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</si>
  <si>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</si>
  <si>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</si>
  <si>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</si>
  <si>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</si>
  <si>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</si>
  <si>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</si>
  <si>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</si>
  <si>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</si>
  <si>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</si>
  <si>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</si>
  <si>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</si>
  <si>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</si>
  <si>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</si>
  <si>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</si>
  <si>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</si>
  <si>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</si>
  <si>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</si>
  <si>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</si>
  <si>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</si>
  <si>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</si>
  <si>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</si>
  <si>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</si>
  <si>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</si>
  <si>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</si>
  <si>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</si>
  <si>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</si>
  <si>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</si>
  <si>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</si>
  <si>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</si>
  <si>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</si>
  <si>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</si>
  <si>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</si>
  <si>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</si>
  <si>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</si>
  <si>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</si>
  <si>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</si>
  <si>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</si>
  <si>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</si>
  <si>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</si>
  <si>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</si>
  <si>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</si>
  <si>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</si>
  <si>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</si>
  <si>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</si>
  <si>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</si>
  <si>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</si>
  <si>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</si>
  <si>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</si>
  <si>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</si>
  <si>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</si>
  <si>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</si>
  <si>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</si>
  <si>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</si>
  <si>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</si>
  <si>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</si>
  <si>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</si>
  <si>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</si>
  <si>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</si>
  <si>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</si>
  <si>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</si>
  <si>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</si>
  <si>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</si>
  <si>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</si>
  <si>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</si>
  <si>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</si>
  <si>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</si>
  <si>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</si>
  <si>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</si>
  <si>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</si>
  <si>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</si>
  <si>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</si>
  <si>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</si>
  <si>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</si>
  <si>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</si>
  <si>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</si>
  <si>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</si>
  <si>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</si>
  <si>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</si>
  <si>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</si>
  <si>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</si>
  <si>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</si>
  <si>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</si>
  <si>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</si>
  <si>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</si>
  <si>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</si>
  <si>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</si>
  <si>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</si>
  <si>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</si>
  <si>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</si>
  <si>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</si>
  <si>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</si>
  <si>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</si>
  <si>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</si>
  <si>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</si>
  <si>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</si>
  <si>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</si>
  <si>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</si>
  <si>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</si>
  <si>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</si>
  <si>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</si>
  <si>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</si>
  <si>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</si>
  <si>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</si>
  <si>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</si>
  <si>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</si>
  <si>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</si>
  <si>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</si>
  <si>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</si>
  <si>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</si>
  <si>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</si>
  <si>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</si>
  <si>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</si>
  <si>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</si>
  <si>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</si>
  <si>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</si>
  <si>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</si>
  <si>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</si>
  <si>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</si>
  <si>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</si>
  <si>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</si>
  <si>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</si>
  <si>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</si>
  <si>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</si>
  <si>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</si>
  <si>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</si>
  <si>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</si>
  <si>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</si>
  <si>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</si>
  <si>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</si>
  <si>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</si>
  <si>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</si>
  <si>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</si>
  <si>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</si>
  <si>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</si>
  <si>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</si>
  <si>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</si>
  <si>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</si>
  <si>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</si>
  <si>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</si>
  <si>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</si>
  <si>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</si>
  <si>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</si>
  <si>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</si>
  <si>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</si>
  <si>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</si>
  <si>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</si>
  <si>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</si>
  <si>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</si>
  <si>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</si>
  <si>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</si>
  <si>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</si>
  <si>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</si>
  <si>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</si>
  <si>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</si>
  <si>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</si>
  <si>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</si>
  <si>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</si>
  <si>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</si>
  <si>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</si>
  <si>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</si>
  <si>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</si>
  <si>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</si>
  <si>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</si>
  <si>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</si>
  <si>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</si>
  <si>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</si>
  <si>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</si>
  <si>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</si>
  <si>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</si>
  <si>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</si>
  <si>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</si>
  <si>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</si>
  <si>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</si>
  <si>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</si>
  <si>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</si>
  <si>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</si>
  <si>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</si>
  <si>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</si>
  <si>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</si>
  <si>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</si>
  <si>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</si>
  <si>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</si>
  <si>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</si>
  <si>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</si>
  <si>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</si>
  <si>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</si>
  <si>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</si>
  <si>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</si>
  <si>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</si>
  <si>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</si>
  <si>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</si>
  <si>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</si>
  <si>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</si>
  <si>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</si>
  <si>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</si>
  <si>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</si>
  <si>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</si>
  <si>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</si>
  <si>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</si>
  <si>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</si>
  <si>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</si>
  <si>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</si>
  <si>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</si>
  <si>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</si>
  <si>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</si>
  <si>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</si>
  <si>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</si>
  <si>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</si>
  <si>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</si>
  <si>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</si>
  <si>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</si>
  <si>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</si>
  <si>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</si>
  <si>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</si>
  <si>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</si>
  <si>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</si>
  <si>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</si>
  <si>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</si>
  <si>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</si>
  <si>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</si>
  <si>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</si>
  <si>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</si>
  <si>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</si>
  <si>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</si>
  <si>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</si>
  <si>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</si>
  <si>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</si>
  <si>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</si>
  <si>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</si>
  <si>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</si>
  <si>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</si>
  <si>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</si>
  <si>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</si>
  <si>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</si>
  <si>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</si>
  <si>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</si>
  <si>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</si>
  <si>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</si>
  <si>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</si>
  <si>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</si>
  <si>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</si>
  <si>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</si>
  <si>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</si>
  <si>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</si>
  <si>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</si>
  <si>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</si>
  <si>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</si>
  <si>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</si>
  <si>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</si>
  <si>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</si>
  <si>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</si>
  <si>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</si>
  <si>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</si>
  <si>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</si>
  <si>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</si>
  <si>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</si>
  <si>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</si>
  <si>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</si>
  <si>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</si>
  <si>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</si>
  <si>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</si>
  <si>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</si>
  <si>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</si>
  <si>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</si>
  <si>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</si>
  <si>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</si>
  <si>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</si>
  <si>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</si>
  <si>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</si>
  <si>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</si>
  <si>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</si>
  <si>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</si>
  <si>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</si>
  <si>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</si>
  <si>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</si>
  <si>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</si>
  <si>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</si>
  <si>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</si>
  <si>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</si>
  <si>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</si>
  <si>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</si>
  <si>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</si>
  <si>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</si>
  <si>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</si>
  <si>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</si>
  <si>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</si>
  <si>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</si>
  <si>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</si>
  <si>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</si>
  <si>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</si>
  <si>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</si>
  <si>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</si>
  <si>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</si>
  <si>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</si>
  <si>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</si>
  <si>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</si>
  <si>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</si>
  <si>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</si>
  <si>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</si>
  <si>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</si>
  <si>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</si>
  <si>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</si>
  <si>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</si>
  <si>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</si>
  <si>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</si>
  <si>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</si>
  <si>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</si>
  <si>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</si>
  <si>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</si>
  <si>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</si>
  <si>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</si>
  <si>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</si>
  <si>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</si>
  <si>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</si>
  <si>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</si>
  <si>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</si>
  <si>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</si>
  <si>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</si>
  <si>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</si>
  <si>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</si>
  <si>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</si>
  <si>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</si>
  <si>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</si>
  <si>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</si>
  <si>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</si>
  <si>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</si>
  <si>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</si>
  <si>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</si>
  <si>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</si>
  <si>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</si>
  <si>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</si>
  <si>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</si>
  <si>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</si>
  <si>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</si>
  <si>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</si>
  <si>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</si>
  <si>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</si>
  <si>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</si>
  <si>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</si>
  <si>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</si>
  <si>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</si>
  <si>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</si>
  <si>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</si>
  <si>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</si>
  <si>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</si>
  <si>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</si>
  <si>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</si>
  <si>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</si>
  <si>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</si>
  <si>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</si>
  <si>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</si>
  <si>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</si>
  <si>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</si>
  <si>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</si>
  <si>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</si>
  <si>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</si>
  <si>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</si>
  <si>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</si>
  <si>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</si>
  <si>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</si>
  <si>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</si>
  <si>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</si>
  <si>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</si>
  <si>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</si>
  <si>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</si>
  <si>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</si>
  <si>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</si>
  <si>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</si>
  <si>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</si>
  <si>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</si>
  <si>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</si>
  <si>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</si>
  <si>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</si>
  <si>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</si>
  <si>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</si>
  <si>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</si>
  <si>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</si>
  <si>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</si>
  <si>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</si>
  <si>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</si>
  <si>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</si>
  <si>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</si>
  <si>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</si>
  <si>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</si>
  <si>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</si>
  <si>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</si>
  <si>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</si>
  <si>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</si>
  <si>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</si>
  <si>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</si>
  <si>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</si>
  <si>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</si>
  <si>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</si>
  <si>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</si>
  <si>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</si>
  <si>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</si>
  <si>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</si>
  <si>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</si>
  <si>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</si>
  <si>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</si>
  <si>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</si>
  <si>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</si>
  <si>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</si>
  <si>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</si>
  <si>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</si>
  <si>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</si>
  <si>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</si>
  <si>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</si>
  <si>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</si>
  <si>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</si>
  <si>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</si>
  <si>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</si>
  <si>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</si>
  <si>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</si>
  <si>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</si>
  <si>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</si>
  <si>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</si>
  <si>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</si>
  <si>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</si>
  <si>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</si>
  <si>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</si>
  <si>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</si>
  <si>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</si>
  <si>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</si>
  <si>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</si>
  <si>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</si>
  <si>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</si>
  <si>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</si>
  <si>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</si>
  <si>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</si>
  <si>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</si>
  <si>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</si>
  <si>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</si>
  <si>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</si>
  <si>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</si>
  <si>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</si>
  <si>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</si>
  <si>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</si>
  <si>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</si>
  <si>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</si>
  <si>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</si>
  <si>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</si>
  <si>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</si>
  <si>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</si>
  <si>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</si>
  <si>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</si>
  <si>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</si>
  <si>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</si>
  <si>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</si>
  <si>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</si>
  <si>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</si>
  <si>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</si>
  <si>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</si>
  <si>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</si>
  <si>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</si>
  <si>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</si>
  <si>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</si>
  <si>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</si>
  <si>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</si>
  <si>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</si>
  <si>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</si>
  <si>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</si>
  <si>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</si>
  <si>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</si>
  <si>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</si>
  <si>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</si>
  <si>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</si>
  <si>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</si>
  <si>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</si>
  <si>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</si>
  <si>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</si>
  <si>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</si>
  <si>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</si>
  <si>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</si>
  <si>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</si>
  <si>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</si>
  <si>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</si>
  <si>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</si>
  <si>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</si>
  <si>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</si>
  <si>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</si>
  <si>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</si>
  <si>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</si>
  <si>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</si>
  <si>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</si>
  <si>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</si>
  <si>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</si>
  <si>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</si>
  <si>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</si>
  <si>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</si>
  <si>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</si>
  <si>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</si>
  <si>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</si>
  <si>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</si>
  <si>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</si>
  <si>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</si>
  <si>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</si>
  <si>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</si>
  <si>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</si>
  <si>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</si>
  <si>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</si>
  <si>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</si>
  <si>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</si>
  <si>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</si>
  <si>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</si>
  <si>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</si>
  <si>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</si>
  <si>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</si>
  <si>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</si>
  <si>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</si>
  <si>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</si>
  <si>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</si>
  <si>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</si>
  <si>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</si>
  <si>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</si>
  <si>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</si>
  <si>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</si>
  <si>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</si>
  <si>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</si>
  <si>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</si>
  <si>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</si>
  <si>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</si>
  <si>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</si>
  <si>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</si>
  <si>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</si>
  <si>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</si>
  <si>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</si>
  <si>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</si>
  <si>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</si>
  <si>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</si>
  <si>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</si>
  <si>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</si>
  <si>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</si>
  <si>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</si>
  <si>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</si>
  <si>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</si>
  <si>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</si>
  <si>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</si>
  <si>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</si>
  <si>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</si>
  <si>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</si>
  <si>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</si>
  <si>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</si>
  <si>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</si>
  <si>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</si>
  <si>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</si>
  <si>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</si>
  <si>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</si>
  <si>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</si>
  <si>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</si>
  <si>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</si>
  <si>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</si>
  <si>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</si>
  <si>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</si>
  <si>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</si>
  <si>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</si>
  <si>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</si>
  <si>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</si>
  <si>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</si>
  <si>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</si>
  <si>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</si>
  <si>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</si>
  <si>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</si>
  <si>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</si>
  <si>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</si>
  <si>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</si>
  <si>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</si>
  <si>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</si>
  <si>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</si>
  <si>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</si>
  <si>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</si>
  <si>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</si>
  <si>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</si>
  <si>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</si>
  <si>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</si>
  <si>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</si>
  <si>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</si>
  <si>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</si>
  <si>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</si>
  <si>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</si>
  <si>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</si>
  <si>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</si>
  <si>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</si>
  <si>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</si>
  <si>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</si>
  <si>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</si>
  <si>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</si>
  <si>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</si>
  <si>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</si>
  <si>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</si>
  <si>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</si>
  <si>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</si>
  <si>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</si>
  <si>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</si>
  <si>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</si>
  <si>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</si>
  <si>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</si>
  <si>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</si>
  <si>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</si>
  <si>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</si>
  <si>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</si>
  <si>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</si>
  <si>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</si>
  <si>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</si>
  <si>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</si>
  <si>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</si>
  <si>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</si>
  <si>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</si>
  <si>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</si>
  <si>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</si>
  <si>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</si>
  <si>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</si>
  <si>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</si>
  <si>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</si>
  <si>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</si>
  <si>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</si>
  <si>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</si>
  <si>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</si>
  <si>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</si>
  <si>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</si>
  <si>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</si>
  <si>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</si>
  <si>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</si>
  <si>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</si>
  <si>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</si>
  <si>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</si>
  <si>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</si>
  <si>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</si>
  <si>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</si>
  <si>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</si>
  <si>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</si>
  <si>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</si>
  <si>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</si>
  <si>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</si>
  <si>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</si>
  <si>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</si>
  <si>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</si>
  <si>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</si>
  <si>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</si>
  <si>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</si>
  <si>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</si>
  <si>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</si>
  <si>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</si>
  <si>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</si>
  <si>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</si>
  <si>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</si>
  <si>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</si>
  <si>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</si>
  <si>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</si>
  <si>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</si>
  <si>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</si>
  <si>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</si>
  <si>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</si>
  <si>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</si>
  <si>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</si>
  <si>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</si>
  <si>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</si>
  <si>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</si>
  <si>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</si>
  <si>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</si>
  <si>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</si>
  <si>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</si>
  <si>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</si>
  <si>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</si>
  <si>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</si>
  <si>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</si>
  <si>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</si>
  <si>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</si>
  <si>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</si>
  <si>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</si>
  <si>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</si>
  <si>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</si>
  <si>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</si>
  <si>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</si>
  <si>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</si>
  <si>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</si>
  <si>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</si>
  <si>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</si>
  <si>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</si>
  <si>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</si>
  <si>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</si>
  <si>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</si>
  <si>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</si>
  <si>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</si>
  <si>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</si>
  <si>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</si>
  <si>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</si>
  <si>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</si>
  <si>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</si>
  <si>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</si>
  <si>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</si>
  <si>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</si>
  <si>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</si>
  <si>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</si>
  <si>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</si>
  <si>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</si>
  <si>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</si>
  <si>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</si>
  <si>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</si>
  <si>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</si>
  <si>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</si>
  <si>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</si>
  <si>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</si>
  <si>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</si>
  <si>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</si>
  <si>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</si>
  <si>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</si>
  <si>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</si>
  <si>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</si>
  <si>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</si>
  <si>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</si>
  <si>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</si>
  <si>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</si>
  <si>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</si>
  <si>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</si>
  <si>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</si>
  <si>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</si>
  <si>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</si>
  <si>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</si>
  <si>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</si>
  <si>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</si>
  <si>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</si>
  <si>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</si>
  <si>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</si>
  <si>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</si>
  <si>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</si>
  <si>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</si>
  <si>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</si>
  <si>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</si>
  <si>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</si>
  <si>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</si>
  <si>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</si>
  <si>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</si>
  <si>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</si>
  <si>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</si>
  <si>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</si>
  <si>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</si>
  <si>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</si>
  <si>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</si>
  <si>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</si>
  <si>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</si>
  <si>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</si>
  <si>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</si>
  <si>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</si>
  <si>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</si>
  <si>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</si>
  <si>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</si>
  <si>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</si>
  <si>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</si>
  <si>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</si>
  <si>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</si>
  <si>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</si>
  <si>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</si>
  <si>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</si>
  <si>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</si>
  <si>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</si>
  <si>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</si>
  <si>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</si>
  <si>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</si>
  <si>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</si>
  <si>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</si>
  <si>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</si>
  <si>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</si>
  <si>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</si>
  <si>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</si>
  <si>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</si>
  <si>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</si>
  <si>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</si>
  <si>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</si>
  <si>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</si>
  <si>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</si>
  <si>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</si>
  <si>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</si>
  <si>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</si>
  <si>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</si>
  <si>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</si>
  <si>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</si>
  <si>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</si>
  <si>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</si>
  <si>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</si>
  <si>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</si>
  <si>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</si>
  <si>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</si>
  <si>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</si>
  <si>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</si>
  <si>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</si>
  <si>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</si>
  <si>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</si>
  <si>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</si>
  <si>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</si>
  <si>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</si>
  <si>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</si>
  <si>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</si>
  <si>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</si>
  <si>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</si>
  <si>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</si>
  <si>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</si>
  <si>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</si>
  <si>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</si>
  <si>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</si>
  <si>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</si>
  <si>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</si>
  <si>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</si>
  <si>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</si>
  <si>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</si>
  <si>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</si>
  <si>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</si>
  <si>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</si>
  <si>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</si>
  <si>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</si>
  <si>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</si>
  <si>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</si>
  <si>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</si>
  <si>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</si>
  <si>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</si>
  <si>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</si>
  <si>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</si>
  <si>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</si>
  <si>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</si>
  <si>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</si>
  <si>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</si>
  <si>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</si>
  <si>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</si>
  <si>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</si>
  <si>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</si>
  <si>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</si>
  <si>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</si>
  <si>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</si>
  <si>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</si>
  <si>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</si>
  <si>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</si>
  <si>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</si>
  <si>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</si>
  <si>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</si>
  <si>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</si>
  <si>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</si>
  <si>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</si>
  <si>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</si>
  <si>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</si>
  <si>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</si>
  <si>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</si>
  <si>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</si>
  <si>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</si>
  <si>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</si>
  <si>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</si>
  <si>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</si>
  <si>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</si>
  <si>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</si>
  <si>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</si>
  <si>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</si>
  <si>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</si>
  <si>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</si>
  <si>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</si>
  <si>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</si>
  <si>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</si>
  <si>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</si>
  <si>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</si>
  <si>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</si>
  <si>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</si>
  <si>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</si>
  <si>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</si>
  <si>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</si>
  <si>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</si>
  <si>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</si>
  <si>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</si>
  <si>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</si>
  <si>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</si>
  <si>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</si>
  <si>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</si>
  <si>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</si>
  <si>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</si>
  <si>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</si>
  <si>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</si>
  <si>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</si>
  <si>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</si>
  <si>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</si>
  <si>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</si>
  <si>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</si>
  <si>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</si>
  <si>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</si>
  <si>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</si>
  <si>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</si>
  <si>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</si>
  <si>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</si>
  <si>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</si>
  <si>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</si>
  <si>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</si>
  <si>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</si>
  <si>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</si>
  <si>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</si>
  <si>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</si>
  <si>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</si>
  <si>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</si>
  <si>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</si>
  <si>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</si>
  <si>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</si>
  <si>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</si>
  <si>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</si>
  <si>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</si>
  <si>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</si>
  <si>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</si>
  <si>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</si>
  <si>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</si>
  <si>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</si>
  <si>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</si>
  <si>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</si>
  <si>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</si>
  <si>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</si>
  <si>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</si>
  <si>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</si>
  <si>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</si>
  <si>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</si>
  <si>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</si>
  <si>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</si>
  <si>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</si>
  <si>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</si>
  <si>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</si>
  <si>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</si>
  <si>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</si>
  <si>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</si>
  <si>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</si>
  <si>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</si>
  <si>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</si>
  <si>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</si>
  <si>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</si>
  <si>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</si>
  <si>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</si>
  <si>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</si>
  <si>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</si>
  <si>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</si>
  <si>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</si>
  <si>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</si>
  <si>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</si>
  <si>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</si>
  <si>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</si>
  <si>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</si>
  <si>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</si>
  <si>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</si>
  <si>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</si>
  <si>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</si>
  <si>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</si>
  <si>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</si>
  <si>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</si>
  <si>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</si>
  <si>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</si>
  <si>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</si>
  <si>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</si>
  <si>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</si>
  <si>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</si>
  <si>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</si>
  <si>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</si>
  <si>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</si>
  <si>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</si>
  <si>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</si>
  <si>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</si>
  <si>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</si>
  <si>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</si>
  <si>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</si>
  <si>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</si>
  <si>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</si>
  <si>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</si>
  <si>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</si>
  <si>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</si>
  <si>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</si>
  <si>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</si>
  <si>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</si>
  <si>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</si>
  <si>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</si>
  <si>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</si>
  <si>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</si>
  <si>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</si>
  <si>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</si>
  <si>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</si>
  <si>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</si>
  <si>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</si>
  <si>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</si>
  <si>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</si>
  <si>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</si>
  <si>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</si>
  <si>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</si>
  <si>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</si>
  <si>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</si>
  <si>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</si>
  <si>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</si>
  <si>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</si>
  <si>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</si>
  <si>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</si>
  <si>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</si>
  <si>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</si>
  <si>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</si>
  <si>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</si>
  <si>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</si>
  <si>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</si>
  <si>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</si>
  <si>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</si>
  <si>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</si>
  <si>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</si>
  <si>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</si>
  <si>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</si>
  <si>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</si>
  <si>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</si>
  <si>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</si>
  <si>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</si>
  <si>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</si>
  <si>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</si>
  <si>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</si>
  <si>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</si>
  <si>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</si>
  <si>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</si>
  <si>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</si>
  <si>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</si>
  <si>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</si>
  <si>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</si>
  <si>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</si>
  <si>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</si>
  <si>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</si>
  <si>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</si>
  <si>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</si>
  <si>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</si>
  <si>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</si>
  <si>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</si>
  <si>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</si>
  <si>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</si>
  <si>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</si>
  <si>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</si>
  <si>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</si>
  <si>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</si>
  <si>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</si>
  <si>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</si>
  <si>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</si>
  <si>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</si>
  <si>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</si>
  <si>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</si>
  <si>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</si>
  <si>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</si>
  <si>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</si>
  <si>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</si>
  <si>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</si>
  <si>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</si>
  <si>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</si>
  <si>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</si>
  <si>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</si>
  <si>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</si>
  <si>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</si>
  <si>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</si>
  <si>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</si>
  <si>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</si>
  <si>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</si>
  <si>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</si>
  <si>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</si>
  <si>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</si>
  <si>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</si>
  <si>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</si>
  <si>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</si>
  <si>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</si>
  <si>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</si>
  <si>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</si>
  <si>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</si>
  <si>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</si>
  <si>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</si>
  <si>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</si>
  <si>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</si>
  <si>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</si>
  <si>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</si>
  <si>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</si>
  <si>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</si>
  <si>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</si>
  <si>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</si>
  <si>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</si>
  <si>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</si>
  <si>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</si>
  <si>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</si>
  <si>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</si>
  <si>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</si>
  <si>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</si>
  <si>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</si>
  <si>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</si>
  <si>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</si>
  <si>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</si>
  <si>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</si>
  <si>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</si>
  <si>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</si>
  <si>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</si>
  <si>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</si>
  <si>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</si>
  <si>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</si>
  <si>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</si>
  <si>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</si>
  <si>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</si>
  <si>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</si>
  <si>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</si>
  <si>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</si>
  <si>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</si>
  <si>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</si>
  <si>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</si>
  <si>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</si>
  <si>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</si>
  <si>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</si>
  <si>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</si>
  <si>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</si>
  <si>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</si>
  <si>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</si>
  <si>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</si>
  <si>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</si>
  <si>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</si>
  <si>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</si>
  <si>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</si>
  <si>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</si>
  <si>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</si>
  <si>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</si>
  <si>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</si>
  <si>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</si>
  <si>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</si>
  <si>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</si>
  <si>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</si>
  <si>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</si>
  <si>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</si>
  <si>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</si>
  <si>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</si>
  <si>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</si>
  <si>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</si>
  <si>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</si>
  <si>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</si>
  <si>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</si>
  <si>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</si>
  <si>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</si>
  <si>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</si>
  <si>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</si>
  <si>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</si>
  <si>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</si>
  <si>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</si>
  <si>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</si>
  <si>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</si>
  <si>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</si>
  <si>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</si>
  <si>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</si>
  <si>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</si>
  <si>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</si>
  <si>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</si>
  <si>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</si>
  <si>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</si>
  <si>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</si>
  <si>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</si>
  <si>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</si>
  <si>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</si>
  <si>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</si>
  <si>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</si>
  <si>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</si>
  <si>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</si>
  <si>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</si>
  <si>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</si>
  <si>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</si>
  <si>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</si>
  <si>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</si>
  <si>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</si>
  <si>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</si>
  <si>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</si>
  <si>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</si>
  <si>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</si>
  <si>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</si>
  <si>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</si>
  <si>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</si>
  <si>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</si>
  <si>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</si>
  <si>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</si>
  <si>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</si>
  <si>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</si>
  <si>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</si>
  <si>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</si>
  <si>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</si>
  <si>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</si>
  <si>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</si>
  <si>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</si>
  <si>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</si>
  <si>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</si>
  <si>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</si>
  <si>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</si>
  <si>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</si>
  <si>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</si>
  <si>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</si>
  <si>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</si>
  <si>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</si>
  <si>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</si>
  <si>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</si>
  <si>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</si>
  <si>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</si>
  <si>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</si>
  <si>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</si>
  <si>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</si>
  <si>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</si>
  <si>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</si>
  <si>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</si>
  <si>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</si>
  <si>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</si>
  <si>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</si>
  <si>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</si>
  <si>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</si>
  <si>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</si>
  <si>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</si>
  <si>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</si>
  <si>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</si>
  <si>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</si>
  <si>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</si>
  <si>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</si>
  <si>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</si>
  <si>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</si>
  <si>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</si>
  <si>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</si>
  <si>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</si>
  <si>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</si>
  <si>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</si>
  <si>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</si>
  <si>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</si>
  <si>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</si>
  <si>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</si>
  <si>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</si>
  <si>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</si>
  <si>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</si>
  <si>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</si>
  <si>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</si>
  <si>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</si>
  <si>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</si>
  <si>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</si>
  <si>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</si>
  <si>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</si>
  <si>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</si>
  <si>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</si>
  <si>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</si>
  <si>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</si>
  <si>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</si>
  <si>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</si>
  <si>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</si>
  <si>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</si>
  <si>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</si>
  <si>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</si>
  <si>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</si>
  <si>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</si>
  <si>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</si>
  <si>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</si>
  <si>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</si>
  <si>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</si>
  <si>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</si>
  <si>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</si>
  <si>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</si>
  <si>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</si>
  <si>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</si>
  <si>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</si>
  <si>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</si>
  <si>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</si>
  <si>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</si>
  <si>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</si>
  <si>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</si>
  <si>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</si>
  <si>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</si>
  <si>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</si>
  <si>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</si>
  <si>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</si>
  <si>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</si>
  <si>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</si>
  <si>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</si>
  <si>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</si>
  <si>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</si>
  <si>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</si>
  <si>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</si>
  <si>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</si>
  <si>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</si>
  <si>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</si>
  <si>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</si>
  <si>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</si>
  <si>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</si>
  <si>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</si>
  <si>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</si>
  <si>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</si>
  <si>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</si>
  <si>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</si>
  <si>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</si>
  <si>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</si>
  <si>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</si>
  <si>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</si>
  <si>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</si>
  <si>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</si>
  <si>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</si>
  <si>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</si>
  <si>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</si>
  <si>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</si>
  <si>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</si>
  <si>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</si>
  <si>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</si>
  <si>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</si>
  <si>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</si>
  <si>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</si>
  <si>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</si>
  <si>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</si>
  <si>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</si>
  <si>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</si>
  <si>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</si>
  <si>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</si>
  <si>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</si>
  <si>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</si>
  <si>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</si>
  <si>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</si>
  <si>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</si>
  <si>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</si>
  <si>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</si>
  <si>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</si>
  <si>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</si>
  <si>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</si>
  <si>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</si>
  <si>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</si>
  <si>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</si>
  <si>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</si>
  <si>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</si>
  <si>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</si>
  <si>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</si>
  <si>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</si>
  <si>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</si>
  <si>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</si>
  <si>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</si>
  <si>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</si>
  <si>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</si>
  <si>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</si>
  <si>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</si>
  <si>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</si>
  <si>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</si>
  <si>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</si>
  <si>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</si>
  <si>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</si>
  <si>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</si>
  <si>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</si>
  <si>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</si>
  <si>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</si>
  <si>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</si>
  <si>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</si>
  <si>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</si>
  <si>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</si>
  <si>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</si>
  <si>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</si>
  <si>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</si>
  <si>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</si>
  <si>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</si>
  <si>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</si>
  <si>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</si>
  <si>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</si>
  <si>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</si>
  <si>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</si>
  <si>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</si>
  <si>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</si>
  <si>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</si>
  <si>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</si>
  <si>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</si>
  <si>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</si>
  <si>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</si>
  <si>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</si>
  <si>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</si>
  <si>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</si>
  <si>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</si>
  <si>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</si>
  <si>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</si>
  <si>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</si>
  <si>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</si>
  <si>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</si>
  <si>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</si>
  <si>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</si>
  <si>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</si>
  <si>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</si>
  <si>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</si>
  <si>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</si>
  <si>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</si>
  <si>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</si>
  <si>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</si>
  <si>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</si>
  <si>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</si>
  <si>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</si>
  <si>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</si>
  <si>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</si>
  <si>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</si>
  <si>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</si>
  <si>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</si>
  <si>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</si>
  <si>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</si>
  <si>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</si>
  <si>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</si>
  <si>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</si>
  <si>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</si>
  <si>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</si>
  <si>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</si>
  <si>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</si>
  <si>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</si>
  <si>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</si>
  <si>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</si>
  <si>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</si>
  <si>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</si>
  <si>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</si>
  <si>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</si>
  <si>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</si>
  <si>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</si>
  <si>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</si>
  <si>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</si>
  <si>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</si>
  <si>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</si>
  <si>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</si>
  <si>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</si>
  <si>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</si>
  <si>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</si>
  <si>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</si>
  <si>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</si>
  <si>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</si>
  <si>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</si>
  <si>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</si>
  <si>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</si>
  <si>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</si>
  <si>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</si>
  <si>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</si>
  <si>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</si>
  <si>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</si>
  <si>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</si>
  <si>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</si>
  <si>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</si>
  <si>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</si>
  <si>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</si>
  <si>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</si>
  <si>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</si>
  <si>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</si>
  <si>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</si>
  <si>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</si>
  <si>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</si>
  <si>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</si>
  <si>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</si>
  <si>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</si>
  <si>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</si>
  <si>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</si>
  <si>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</si>
  <si>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</si>
  <si>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</si>
  <si>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</si>
  <si>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</si>
  <si>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</si>
  <si>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</si>
  <si>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</si>
  <si>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</si>
  <si>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</si>
  <si>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</si>
  <si>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</si>
  <si>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</si>
  <si>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</si>
  <si>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</si>
  <si>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</si>
  <si>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</si>
  <si>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</si>
  <si>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</si>
  <si>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</si>
  <si>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</si>
  <si>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</si>
  <si>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</si>
  <si>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</si>
  <si>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</si>
  <si>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</si>
  <si>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</si>
  <si>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</si>
  <si>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</si>
  <si>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</si>
  <si>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</si>
  <si>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</si>
  <si>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</si>
  <si>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</si>
  <si>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</si>
  <si>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</si>
  <si>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</si>
  <si>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</si>
  <si>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</si>
  <si>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</si>
  <si>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</si>
  <si>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</si>
  <si>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</si>
  <si>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</si>
  <si>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</si>
  <si>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</si>
  <si>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</si>
  <si>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</si>
  <si>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</si>
  <si>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</si>
  <si>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</si>
  <si>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</si>
  <si>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</si>
  <si>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</si>
  <si>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</si>
  <si>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</si>
  <si>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</si>
  <si>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</si>
  <si>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</si>
  <si>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</si>
  <si>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</si>
  <si>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</si>
  <si>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</si>
  <si>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</si>
  <si>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</si>
  <si>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</si>
  <si>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</si>
  <si>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</si>
  <si>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</si>
  <si>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</si>
  <si>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</si>
  <si>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</si>
  <si>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</si>
  <si>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</si>
  <si>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</si>
  <si>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</si>
  <si>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</si>
  <si>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</si>
  <si>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</si>
  <si>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</si>
  <si>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</si>
  <si>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</si>
  <si>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</si>
  <si>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</si>
  <si>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</si>
  <si>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</si>
  <si>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</si>
  <si>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</si>
  <si>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</si>
  <si>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</si>
  <si>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</si>
  <si>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</si>
  <si>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</si>
  <si>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</si>
  <si>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</si>
  <si>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</si>
  <si>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</si>
  <si>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</si>
  <si>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</si>
  <si>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</si>
  <si>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</si>
  <si>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</si>
  <si>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</si>
  <si>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</si>
  <si>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</si>
  <si>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</si>
  <si>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</si>
  <si>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</si>
  <si>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</si>
  <si>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</si>
  <si>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</si>
  <si>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</si>
  <si>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</si>
  <si>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</si>
  <si>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</si>
  <si>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</si>
  <si>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</si>
  <si>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</si>
  <si>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</si>
  <si>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</si>
  <si>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</si>
  <si>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</si>
  <si>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</si>
  <si>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</si>
  <si>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</si>
  <si>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</si>
  <si>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</si>
  <si>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</si>
  <si>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</si>
  <si>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</si>
  <si>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</si>
  <si>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</si>
  <si>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</si>
  <si>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</si>
  <si>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</si>
  <si>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</si>
  <si>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</si>
  <si>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</si>
  <si>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</si>
  <si>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</si>
  <si>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</si>
  <si>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</si>
  <si>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</si>
  <si>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</si>
  <si>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</si>
  <si>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</si>
  <si>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</si>
  <si>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</si>
  <si>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</si>
  <si>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</si>
  <si>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</si>
  <si>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</si>
  <si>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</si>
  <si>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</si>
  <si>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</si>
  <si>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</si>
  <si>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</si>
  <si>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</si>
  <si>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</si>
  <si>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</si>
  <si>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</si>
  <si>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</si>
  <si>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</si>
  <si>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</si>
  <si>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</si>
  <si>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</si>
  <si>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</si>
  <si>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</si>
  <si>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</si>
  <si>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</si>
  <si>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</si>
  <si>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</si>
  <si>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</si>
  <si>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</si>
  <si>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</si>
  <si>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</si>
  <si>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</si>
  <si>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</si>
  <si>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</si>
  <si>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</si>
  <si>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</si>
  <si>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</si>
  <si>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</si>
  <si>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</si>
  <si>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</si>
  <si>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</si>
  <si>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</si>
  <si>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</si>
  <si>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</si>
  <si>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</si>
  <si>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</si>
  <si>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</si>
  <si>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</si>
  <si>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</si>
  <si>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</si>
  <si>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</si>
  <si>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</si>
  <si>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</si>
  <si>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</si>
  <si>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</si>
  <si>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</si>
  <si>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</si>
  <si>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</si>
  <si>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</si>
  <si>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</si>
  <si>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</si>
  <si>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</si>
  <si>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</si>
  <si>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</si>
  <si>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</si>
  <si>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</si>
  <si>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</si>
  <si>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</si>
  <si>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</si>
  <si>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</si>
  <si>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</si>
  <si>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</si>
  <si>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</si>
  <si>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</si>
  <si>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</si>
  <si>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</si>
  <si>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</si>
  <si>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</si>
  <si>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</si>
  <si>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</si>
  <si>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</si>
  <si>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</si>
  <si>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</si>
  <si>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</si>
  <si>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</si>
  <si>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</si>
  <si>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</si>
  <si>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</si>
  <si>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</si>
  <si>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</si>
  <si>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</si>
  <si>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</si>
  <si>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</si>
  <si>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</si>
  <si>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</si>
  <si>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</si>
  <si>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</si>
  <si>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</si>
  <si>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</si>
  <si>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</si>
  <si>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</si>
  <si>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</si>
  <si>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</si>
  <si>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</si>
  <si>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</si>
  <si>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</si>
  <si>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</si>
  <si>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</si>
  <si>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</si>
  <si>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</si>
  <si>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</si>
  <si>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</si>
  <si>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</si>
  <si>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</si>
  <si>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</si>
  <si>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</si>
  <si>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</si>
  <si>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</si>
  <si>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</si>
  <si>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</si>
  <si>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</si>
  <si>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</si>
  <si>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</si>
  <si>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</si>
  <si>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</si>
  <si>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</si>
  <si>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</si>
  <si>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</si>
  <si>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</si>
  <si>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</si>
  <si>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</si>
  <si>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</si>
  <si>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</si>
  <si>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</si>
  <si>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</si>
  <si>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</si>
  <si>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</si>
  <si>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</si>
  <si>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</si>
  <si>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</si>
  <si>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</si>
  <si>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</si>
  <si>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</si>
  <si>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</si>
  <si>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</si>
  <si>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</si>
  <si>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</si>
  <si>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</si>
  <si>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</si>
  <si>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</si>
  <si>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</si>
  <si>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</si>
  <si>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</si>
  <si>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</si>
  <si>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</si>
  <si>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</si>
  <si>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</si>
  <si>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</si>
  <si>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</si>
  <si>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</si>
  <si>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</si>
  <si>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</si>
  <si>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</si>
  <si>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</si>
  <si>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</si>
  <si>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</si>
  <si>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</si>
  <si>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</si>
  <si>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</si>
  <si>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</si>
  <si>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</si>
  <si>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</si>
  <si>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</si>
  <si>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</si>
  <si>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</si>
  <si>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</si>
  <si>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</si>
  <si>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</si>
  <si>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</si>
  <si>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</si>
  <si>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</si>
  <si>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</si>
  <si>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</si>
  <si>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</si>
  <si>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</si>
  <si>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</si>
  <si>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</si>
  <si>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</si>
  <si>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</si>
  <si>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</si>
  <si>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</si>
  <si>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</si>
  <si>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</si>
  <si>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</si>
  <si>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</si>
  <si>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</si>
  <si>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</si>
  <si>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</si>
  <si>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</si>
  <si>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</si>
  <si>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</si>
  <si>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</si>
  <si>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</si>
  <si>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</si>
  <si>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</si>
  <si>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</si>
  <si>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</si>
  <si>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</si>
  <si>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</si>
  <si>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</si>
  <si>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</si>
  <si>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</si>
  <si>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</si>
  <si>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</si>
  <si>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</si>
  <si>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</si>
  <si>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</si>
  <si>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</si>
  <si>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</si>
  <si>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</si>
  <si>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</si>
  <si>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</si>
  <si>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</si>
  <si>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</si>
  <si>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</si>
  <si>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</si>
  <si>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</si>
  <si>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</si>
  <si>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</si>
  <si>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</si>
  <si>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</si>
  <si>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</si>
  <si>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</si>
  <si>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</si>
  <si>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</si>
  <si>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</si>
  <si>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</si>
  <si>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</si>
  <si>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</si>
  <si>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</si>
  <si>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</si>
  <si>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</si>
  <si>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</si>
  <si>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</si>
  <si>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</si>
  <si>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</si>
  <si>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</si>
  <si>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</si>
  <si>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</si>
  <si>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</si>
  <si>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</si>
  <si>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</si>
  <si>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</si>
  <si>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</si>
  <si>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</si>
  <si>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</si>
  <si>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</si>
  <si>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</si>
  <si>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</si>
  <si>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</si>
  <si>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</si>
  <si>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</si>
  <si>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</si>
  <si>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</si>
  <si>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</si>
  <si>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</si>
  <si>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</si>
  <si>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</si>
  <si>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</si>
  <si>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</si>
  <si>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</si>
  <si>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</si>
  <si>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</si>
  <si>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</si>
  <si>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</si>
  <si>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</si>
  <si>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</si>
  <si>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</si>
  <si>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</si>
  <si>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</si>
  <si>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</si>
  <si>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</si>
  <si>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</si>
  <si>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</si>
  <si>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</si>
  <si>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</si>
  <si>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</si>
  <si>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</si>
  <si>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</si>
  <si>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</si>
  <si>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</si>
  <si>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</si>
  <si>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</si>
  <si>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</si>
  <si>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</si>
  <si>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</si>
  <si>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</si>
  <si>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</si>
  <si>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</si>
  <si>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</si>
  <si>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</si>
  <si>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</si>
  <si>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</si>
  <si>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</si>
  <si>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</si>
  <si>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</si>
  <si>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</si>
  <si>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</si>
  <si>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</si>
  <si>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</si>
  <si>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</si>
  <si>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</si>
  <si>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</si>
  <si>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</si>
  <si>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</si>
  <si>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</si>
  <si>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</si>
  <si>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</si>
  <si>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</si>
  <si>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</si>
  <si>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</si>
  <si>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</si>
  <si>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</si>
  <si>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</si>
  <si>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</si>
  <si>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</si>
  <si>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</si>
  <si>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</si>
  <si>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</si>
  <si>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</si>
  <si>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</si>
  <si>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</si>
  <si>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</si>
  <si>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</si>
  <si>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</si>
  <si>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</si>
  <si>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</si>
  <si>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</si>
  <si>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</si>
  <si>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</si>
  <si>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</si>
  <si>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</si>
  <si>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</si>
  <si>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</si>
  <si>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</si>
  <si>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</si>
  <si>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</si>
  <si>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</si>
  <si>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</si>
  <si>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</si>
  <si>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</si>
  <si>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</si>
  <si>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</si>
  <si>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</si>
  <si>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</si>
  <si>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</si>
  <si>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</si>
  <si>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</si>
  <si>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</si>
  <si>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</si>
  <si>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</si>
  <si>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</si>
  <si>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</si>
  <si>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</si>
  <si>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</si>
  <si>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</si>
  <si>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</si>
  <si>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</si>
  <si>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</si>
  <si>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</si>
  <si>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</si>
  <si>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</si>
  <si>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</si>
  <si>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</si>
  <si>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</si>
  <si>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</si>
  <si>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</si>
  <si>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</si>
  <si>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</si>
  <si>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</si>
  <si>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</si>
  <si>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</si>
  <si>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</si>
  <si>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</si>
  <si>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</si>
  <si>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</si>
  <si>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</si>
  <si>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</si>
  <si>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</si>
  <si>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</si>
  <si>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</si>
  <si>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</si>
  <si>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</si>
  <si>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</si>
  <si>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</si>
  <si>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</si>
  <si>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</si>
  <si>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</si>
  <si>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</si>
  <si>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</si>
  <si>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</si>
  <si>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</si>
  <si>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</si>
  <si>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</si>
  <si>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</si>
  <si>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</si>
  <si>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</si>
  <si>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</si>
  <si>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</si>
  <si>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</si>
  <si>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</si>
  <si>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</si>
  <si>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</si>
  <si>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</si>
  <si>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</si>
  <si>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</si>
  <si>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</si>
  <si>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</si>
  <si>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</si>
  <si>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</si>
  <si>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</si>
  <si>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</si>
  <si>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</si>
  <si>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</si>
  <si>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</si>
  <si>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</si>
  <si>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</si>
  <si>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</si>
  <si>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</si>
  <si>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</si>
  <si>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</si>
  <si>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</si>
  <si>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</si>
  <si>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</si>
  <si>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</si>
  <si>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</si>
  <si>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</si>
  <si>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</si>
  <si>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</si>
  <si>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</si>
  <si>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</si>
  <si>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</si>
  <si>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</si>
  <si>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</si>
  <si>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</si>
  <si>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</si>
  <si>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</si>
  <si>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</si>
  <si>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</si>
  <si>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</si>
  <si>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</si>
  <si>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</si>
  <si>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</si>
  <si>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</si>
  <si>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</si>
  <si>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</si>
  <si>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</si>
  <si>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</si>
  <si>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</si>
  <si>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</si>
  <si>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</si>
  <si>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</si>
  <si>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</si>
  <si>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</si>
  <si>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</si>
  <si>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</si>
  <si>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</si>
  <si>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</si>
  <si>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</si>
  <si>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</si>
  <si>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</si>
  <si>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</si>
  <si>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</si>
  <si>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</si>
  <si>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</si>
  <si>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</si>
  <si>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</si>
  <si>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</si>
  <si>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</si>
  <si>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</si>
  <si>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</si>
  <si>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</si>
  <si>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</si>
  <si>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</si>
  <si>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</si>
  <si>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</si>
  <si>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</si>
  <si>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</si>
  <si>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</si>
  <si>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</si>
  <si>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</si>
  <si>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</si>
  <si>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</si>
  <si>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</si>
  <si>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</si>
  <si>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</si>
  <si>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</si>
  <si>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</si>
  <si>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</si>
  <si>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</si>
  <si>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</si>
  <si>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</si>
  <si>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</si>
  <si>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</si>
  <si>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</si>
  <si>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</si>
  <si>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</si>
  <si>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</si>
  <si>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</si>
  <si>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</si>
  <si>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</si>
  <si>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</si>
  <si>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</si>
  <si>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</si>
  <si>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</si>
  <si>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</si>
  <si>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</si>
  <si>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</si>
  <si>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</si>
  <si>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</si>
  <si>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</si>
  <si>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</si>
  <si>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</si>
  <si>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</si>
  <si>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</si>
  <si>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</si>
  <si>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</si>
  <si>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</si>
  <si>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</si>
  <si>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</si>
  <si>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</si>
  <si>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</si>
  <si>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</si>
  <si>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</si>
  <si>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</si>
  <si>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</si>
  <si>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</si>
  <si>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</si>
  <si>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</si>
  <si>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</si>
  <si>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</si>
  <si>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</si>
  <si>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</si>
  <si>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</si>
  <si>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</si>
  <si>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</si>
  <si>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</si>
  <si>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</si>
  <si>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</si>
  <si>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</si>
  <si>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</si>
  <si>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</si>
  <si>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</si>
  <si>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</si>
  <si>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</si>
  <si>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</si>
  <si>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</si>
  <si>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</si>
  <si>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</si>
  <si>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</si>
  <si>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</si>
  <si>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</si>
  <si>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</si>
  <si>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</si>
  <si>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</si>
  <si>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</si>
  <si>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</si>
  <si>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</si>
  <si>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</si>
  <si>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</si>
  <si>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</si>
  <si>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</si>
  <si>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</si>
  <si>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</si>
  <si>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</si>
  <si>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</si>
  <si>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</si>
  <si>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</si>
  <si>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</si>
  <si>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</si>
  <si>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</si>
  <si>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</si>
  <si>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</si>
  <si>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</si>
  <si>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</si>
  <si>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</si>
  <si>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</si>
  <si>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</si>
  <si>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</si>
  <si>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</si>
  <si>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</si>
  <si>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</si>
  <si>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</si>
  <si>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</si>
  <si>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</si>
  <si>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</si>
  <si>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</si>
  <si>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</si>
  <si>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</si>
  <si>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</si>
  <si>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</si>
  <si>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</si>
  <si>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</si>
  <si>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</si>
  <si>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</si>
  <si>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</si>
  <si>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</si>
  <si>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</si>
  <si>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</si>
  <si>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</si>
  <si>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</si>
  <si>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</si>
  <si>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</si>
  <si>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</si>
  <si>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</si>
  <si>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</si>
  <si>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</si>
  <si>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</si>
  <si>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</si>
  <si>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</si>
  <si>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</si>
  <si>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</si>
  <si>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</si>
  <si>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</si>
  <si>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</si>
  <si>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</si>
  <si>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</si>
  <si>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</si>
  <si>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</si>
  <si>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</si>
  <si>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</si>
  <si>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</si>
  <si>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</si>
  <si>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</si>
  <si>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</si>
  <si>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</si>
  <si>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</si>
  <si>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</si>
  <si>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</si>
  <si>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</si>
  <si>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</si>
  <si>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</si>
  <si>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</si>
  <si>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</si>
  <si>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</si>
  <si>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</si>
  <si>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</si>
  <si>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</si>
  <si>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</si>
  <si>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</si>
  <si>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</si>
  <si>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</si>
  <si>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</si>
  <si>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</si>
  <si>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</si>
  <si>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</si>
  <si>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</si>
  <si>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</si>
  <si>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</si>
  <si>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</si>
  <si>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</si>
  <si>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</si>
  <si>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</si>
  <si>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</si>
  <si>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</si>
  <si>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</si>
  <si>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</si>
  <si>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</si>
  <si>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</si>
  <si>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</si>
  <si>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</si>
  <si>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</si>
  <si>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</si>
  <si>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</si>
  <si>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</si>
  <si>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</si>
  <si>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</si>
  <si>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</si>
  <si>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</si>
  <si>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</si>
  <si>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</si>
  <si>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</si>
  <si>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</si>
  <si>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</si>
  <si>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</si>
  <si>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</si>
  <si>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</si>
  <si>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</si>
  <si>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</si>
  <si>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</si>
  <si>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</si>
  <si>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</si>
  <si>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</si>
  <si>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</si>
  <si>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</si>
  <si>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</si>
  <si>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</si>
  <si>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</si>
  <si>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</si>
  <si>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</si>
  <si>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</si>
  <si>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</si>
  <si>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</si>
  <si>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</si>
  <si>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</si>
  <si>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</si>
  <si>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</si>
  <si>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</si>
  <si>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</si>
  <si>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</si>
  <si>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</si>
  <si>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</si>
  <si>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</si>
  <si>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</si>
  <si>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</si>
  <si>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</si>
  <si>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</si>
  <si>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</si>
  <si>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</si>
  <si>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</si>
  <si>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</si>
  <si>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</si>
  <si>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</si>
  <si>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</si>
  <si>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</si>
  <si>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</si>
  <si>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</si>
  <si>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</si>
  <si>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</si>
  <si>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</si>
  <si>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</si>
  <si>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</si>
  <si>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</si>
  <si>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</si>
  <si>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</si>
  <si>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</si>
  <si>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</si>
  <si>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</si>
  <si>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</si>
  <si>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</si>
  <si>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</si>
  <si>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</si>
  <si>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</si>
  <si>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</si>
  <si>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</si>
  <si>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</si>
  <si>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</si>
  <si>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</si>
  <si>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</si>
  <si>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</si>
  <si>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</si>
  <si>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</si>
  <si>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</si>
  <si>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</si>
  <si>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</si>
  <si>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</si>
  <si>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</si>
  <si>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</si>
  <si>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</si>
  <si>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</si>
  <si>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</si>
  <si>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</si>
  <si>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</si>
  <si>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</si>
  <si>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</si>
  <si>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</si>
  <si>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</si>
  <si>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</si>
  <si>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</si>
  <si>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</si>
  <si>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</si>
  <si>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</si>
  <si>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</si>
  <si>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</si>
  <si>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</si>
  <si>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</si>
  <si>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</si>
  <si>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</si>
  <si>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</si>
  <si>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</si>
  <si>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</si>
  <si>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</si>
  <si>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</si>
  <si>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</si>
  <si>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</si>
  <si>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</si>
  <si>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</si>
  <si>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</si>
  <si>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</si>
  <si>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</si>
  <si>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</si>
  <si>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</si>
  <si>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</si>
  <si>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</si>
  <si>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</si>
  <si>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</si>
  <si>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</si>
  <si>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</si>
  <si>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</si>
  <si>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</si>
  <si>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</si>
  <si>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</si>
  <si>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</si>
  <si>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</si>
  <si>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</si>
  <si>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</si>
  <si>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</si>
  <si>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</si>
  <si>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</si>
  <si>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</si>
  <si>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</si>
  <si>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</si>
  <si>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</si>
  <si>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</si>
  <si>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</si>
  <si>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</si>
  <si>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</si>
  <si>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</si>
  <si>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</si>
  <si>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</si>
  <si>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</si>
  <si>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</si>
  <si>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</si>
  <si>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</si>
  <si>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</si>
  <si>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</si>
  <si>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</si>
  <si>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</si>
  <si>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</si>
  <si>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</si>
  <si>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</si>
  <si>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</si>
  <si>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</si>
  <si>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</si>
  <si>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</si>
  <si>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</si>
  <si>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</si>
  <si>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</si>
  <si>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</si>
  <si>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</si>
  <si>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</si>
  <si>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</si>
  <si>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</si>
  <si>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</si>
  <si>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</si>
  <si>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</si>
  <si>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</si>
  <si>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</si>
  <si>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</si>
  <si>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</si>
  <si>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</si>
  <si>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</si>
  <si>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</si>
  <si>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</si>
  <si>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</si>
  <si>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</si>
  <si>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</si>
  <si>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</si>
  <si>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</si>
  <si>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</si>
  <si>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</si>
  <si>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</si>
  <si>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</si>
  <si>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</si>
  <si>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</si>
  <si>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</si>
  <si>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</si>
  <si>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</si>
  <si>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</si>
  <si>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</si>
  <si>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</si>
  <si>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</si>
  <si>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</si>
  <si>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</si>
  <si>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</si>
  <si>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</si>
  <si>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</si>
  <si>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</si>
  <si>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</si>
  <si>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</si>
  <si>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</si>
  <si>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</si>
  <si>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</si>
  <si>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</si>
  <si>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</si>
  <si>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</si>
  <si>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</si>
  <si>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</si>
  <si>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</si>
  <si>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</si>
  <si>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</si>
  <si>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</si>
  <si>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</si>
  <si>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</si>
  <si>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</si>
  <si>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</si>
  <si>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</si>
  <si>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</si>
  <si>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</si>
  <si>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</si>
  <si>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</si>
  <si>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</si>
  <si>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</si>
  <si>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</si>
  <si>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</si>
  <si>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</si>
  <si>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</si>
  <si>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</si>
  <si>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</si>
  <si>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</si>
  <si>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</si>
  <si>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</si>
  <si>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</si>
  <si>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</si>
  <si>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</si>
  <si>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</si>
  <si>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</si>
  <si>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</si>
  <si>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</si>
  <si>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</si>
  <si>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</si>
  <si>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</si>
  <si>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</si>
  <si>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</si>
  <si>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</si>
  <si>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</si>
  <si>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</si>
  <si>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</si>
  <si>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</si>
  <si>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</si>
  <si>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</si>
  <si>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</si>
  <si>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</si>
  <si>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</si>
  <si>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</si>
  <si>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</si>
  <si>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</si>
  <si>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</si>
  <si>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</si>
  <si>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</si>
  <si>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</si>
  <si>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</si>
  <si>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</si>
  <si>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</si>
  <si>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</si>
  <si>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</si>
  <si>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</si>
  <si>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</si>
  <si>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</si>
  <si>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</si>
  <si>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</si>
  <si>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</si>
  <si>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</si>
  <si>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</si>
  <si>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</si>
  <si>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</si>
  <si>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</si>
  <si>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</si>
  <si>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</si>
  <si>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</si>
  <si>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</si>
  <si>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</si>
  <si>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</si>
  <si>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</si>
  <si>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</si>
  <si>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</si>
  <si>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</si>
  <si>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</si>
  <si>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</si>
  <si>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</si>
  <si>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</si>
  <si>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</si>
  <si>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</si>
  <si>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</si>
  <si>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</si>
  <si>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</si>
  <si>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</si>
  <si>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</si>
  <si>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</si>
  <si>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</si>
  <si>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</si>
  <si>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</si>
  <si>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</si>
  <si>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</si>
  <si>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</si>
  <si>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</si>
  <si>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</si>
  <si>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</si>
  <si>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</si>
  <si>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</si>
  <si>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</si>
  <si>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</si>
  <si>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</si>
  <si>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</si>
  <si>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</si>
  <si>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</si>
  <si>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</si>
  <si>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</si>
  <si>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</si>
  <si>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</si>
  <si>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</si>
  <si>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</si>
  <si>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</si>
  <si>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</si>
  <si>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</si>
  <si>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</si>
  <si>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</si>
  <si>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</si>
  <si>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</si>
  <si>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</si>
  <si>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</si>
  <si>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</si>
  <si>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</si>
  <si>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</si>
  <si>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</si>
  <si>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</si>
  <si>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</si>
  <si>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</si>
  <si>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</si>
  <si>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</si>
  <si>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</si>
  <si>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</si>
  <si>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</si>
  <si>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</si>
  <si>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</si>
  <si>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</si>
  <si>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</si>
  <si>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</si>
  <si>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</si>
  <si>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</si>
  <si>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</si>
  <si>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</si>
  <si>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</si>
  <si>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</si>
  <si>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</si>
  <si>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</si>
  <si>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</si>
  <si>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</si>
  <si>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</si>
  <si>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</si>
  <si>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</si>
  <si>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</si>
  <si>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</si>
  <si>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</si>
  <si>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</si>
  <si>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</si>
  <si>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</si>
  <si>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</si>
  <si>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</si>
  <si>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</si>
  <si>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</si>
  <si>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</si>
  <si>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</si>
  <si>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</si>
  <si>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</si>
  <si>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</si>
  <si>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</si>
  <si>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</si>
  <si>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</si>
  <si>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</si>
  <si>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</si>
  <si>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</si>
  <si>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</si>
  <si>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</si>
  <si>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</si>
  <si>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</si>
  <si>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</si>
  <si>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</si>
  <si>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</si>
  <si>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</si>
  <si>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</si>
  <si>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</si>
  <si>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</si>
  <si>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</si>
  <si>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</si>
  <si>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</si>
  <si>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</si>
  <si>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</si>
  <si>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</si>
  <si>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</si>
  <si>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</si>
  <si>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</si>
  <si>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</si>
  <si>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</si>
  <si>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</si>
  <si>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</si>
  <si>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</si>
  <si>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</si>
  <si>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</si>
  <si>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</si>
  <si>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</si>
  <si>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</si>
  <si>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</si>
  <si>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</si>
  <si>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</si>
  <si>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</si>
  <si>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</si>
  <si>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</si>
  <si>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</si>
  <si>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</si>
  <si>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</si>
  <si>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</si>
  <si>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</si>
  <si>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</si>
  <si>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</si>
  <si>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</si>
  <si>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</si>
  <si>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</si>
  <si>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</si>
  <si>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</si>
  <si>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</si>
  <si>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</si>
  <si>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</si>
  <si>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</si>
  <si>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</si>
  <si>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</si>
  <si>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</si>
  <si>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</si>
  <si>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</si>
  <si>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</si>
  <si>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</si>
  <si>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</si>
  <si>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</si>
  <si>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</si>
  <si>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</si>
  <si>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</si>
  <si>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</si>
  <si>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</si>
  <si>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</si>
  <si>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</si>
  <si>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</si>
  <si>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</si>
  <si>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</si>
  <si>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</si>
  <si>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</si>
  <si>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</si>
  <si>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</si>
  <si>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</si>
  <si>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</si>
  <si>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</si>
  <si>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</si>
  <si>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</si>
  <si>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</si>
  <si>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</si>
  <si>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</si>
  <si>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</si>
  <si>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</si>
  <si>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</si>
  <si>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</si>
  <si>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</si>
  <si>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</si>
  <si>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</si>
  <si>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</si>
  <si>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</si>
  <si>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</si>
  <si>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</si>
  <si>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</si>
  <si>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</si>
  <si>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</si>
  <si>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</si>
  <si>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</si>
  <si>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</si>
  <si>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</si>
  <si>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</si>
  <si>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</si>
  <si>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</si>
  <si>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</si>
  <si>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</si>
  <si>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</si>
  <si>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</si>
  <si>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</si>
  <si>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</si>
  <si>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</si>
  <si>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</si>
  <si>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</si>
  <si>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</si>
  <si>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</si>
  <si>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</si>
  <si>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</si>
  <si>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</si>
  <si>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</si>
  <si>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</si>
  <si>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</si>
  <si>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</si>
  <si>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</si>
  <si>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</si>
  <si>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</si>
  <si>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</si>
  <si>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</si>
  <si>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</si>
  <si>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</si>
  <si>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</si>
  <si>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</si>
  <si>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</si>
  <si>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</si>
  <si>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</si>
  <si>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</si>
  <si>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</si>
  <si>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</si>
  <si>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</si>
  <si>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</si>
  <si>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</si>
  <si>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</si>
  <si>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</si>
  <si>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</si>
  <si>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</si>
  <si>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</si>
  <si>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</si>
  <si>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</si>
  <si>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</si>
  <si>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</si>
  <si>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</si>
  <si>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</si>
  <si>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</si>
  <si>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</si>
  <si>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</si>
  <si>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</si>
  <si>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</si>
  <si>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</si>
  <si>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</si>
  <si>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</si>
  <si>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</si>
  <si>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</si>
  <si>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</si>
  <si>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</si>
  <si>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</si>
  <si>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</si>
  <si>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</si>
  <si>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</si>
  <si>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</si>
  <si>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</si>
  <si>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</si>
  <si>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</si>
  <si>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</si>
  <si>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</si>
  <si>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</si>
  <si>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</si>
  <si>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</si>
  <si>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</si>
  <si>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</si>
  <si>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</si>
  <si>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</si>
  <si>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</si>
  <si>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</si>
  <si>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</si>
  <si>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</si>
  <si>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</si>
  <si>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</si>
  <si>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</si>
  <si>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</si>
  <si>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</si>
  <si>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</si>
  <si>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</si>
  <si>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</si>
  <si>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</si>
  <si>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</si>
  <si>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</si>
  <si>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</si>
  <si>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</si>
  <si>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</si>
  <si>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</si>
  <si>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</si>
  <si>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</si>
  <si>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</si>
  <si>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</si>
  <si>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</si>
  <si>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</si>
  <si>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</si>
  <si>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</si>
  <si>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</si>
  <si>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</si>
  <si>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</si>
  <si>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</si>
  <si>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</si>
  <si>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</si>
  <si>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</si>
  <si>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</si>
  <si>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</si>
  <si>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</si>
  <si>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</si>
  <si>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</si>
  <si>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</si>
  <si>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</si>
  <si>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</si>
  <si>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</si>
  <si>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</si>
  <si>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</si>
  <si>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</si>
  <si>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</si>
  <si>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</si>
  <si>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</si>
  <si>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</si>
  <si>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</si>
  <si>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</si>
  <si>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</si>
  <si>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</si>
  <si>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</si>
  <si>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</si>
  <si>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</si>
  <si>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</si>
  <si>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</si>
  <si>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</si>
  <si>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</si>
  <si>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</si>
  <si>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</si>
  <si>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</si>
  <si>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</si>
  <si>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</si>
  <si>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</si>
  <si>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</si>
  <si>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</si>
  <si>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</si>
  <si>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</si>
  <si>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</si>
  <si>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</si>
  <si>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</si>
  <si>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</si>
  <si>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</si>
  <si>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</si>
  <si>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</si>
  <si>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</si>
  <si>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</si>
  <si>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</si>
  <si>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</si>
  <si>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</si>
  <si>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</si>
  <si>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</si>
  <si>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</si>
  <si>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</si>
  <si>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</si>
  <si>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</si>
  <si>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</si>
  <si>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</si>
  <si>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</si>
  <si>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</si>
  <si>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</si>
  <si>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</si>
  <si>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</si>
  <si>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</si>
  <si>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</si>
  <si>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</si>
  <si>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</si>
  <si>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</si>
  <si>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</si>
  <si>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</si>
  <si>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</si>
  <si>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</si>
  <si>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</si>
  <si>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</si>
  <si>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</si>
  <si>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</si>
  <si>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</si>
  <si>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</si>
  <si>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</si>
  <si>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</si>
  <si>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</si>
  <si>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</si>
  <si>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</si>
  <si>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</si>
  <si>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</si>
  <si>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</si>
  <si>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</si>
  <si>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</si>
  <si>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</si>
  <si>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</si>
  <si>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</si>
  <si>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</si>
  <si>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</si>
  <si>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</si>
  <si>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</si>
  <si>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</si>
  <si>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</si>
  <si>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</si>
  <si>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</si>
  <si>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</si>
  <si>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</si>
  <si>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</si>
  <si>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</si>
  <si>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</si>
  <si>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</si>
  <si>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</si>
  <si>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</si>
  <si>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</si>
  <si>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</si>
  <si>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</si>
  <si>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</si>
  <si>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</si>
  <si>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</si>
  <si>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</si>
  <si>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</si>
  <si>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</si>
  <si>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</si>
  <si>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</si>
  <si>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</si>
  <si>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</si>
  <si>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</si>
  <si>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</si>
  <si>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</si>
  <si>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</si>
  <si>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</si>
  <si>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</si>
  <si>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</si>
  <si>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</si>
  <si>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</si>
  <si>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</si>
  <si>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</si>
  <si>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</si>
  <si>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</si>
  <si>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</si>
  <si>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</si>
  <si>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</si>
  <si>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</si>
  <si>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</si>
  <si>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</si>
  <si>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</si>
  <si>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</si>
  <si>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</si>
  <si>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</si>
  <si>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</si>
  <si>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</si>
  <si>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</si>
  <si>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</si>
  <si>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</si>
  <si>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</si>
  <si>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</si>
  <si>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</si>
  <si>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</si>
  <si>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</si>
  <si>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</si>
  <si>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</si>
  <si>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</si>
  <si>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</si>
  <si>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</si>
  <si>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</si>
  <si>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</si>
  <si>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</si>
  <si>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</si>
  <si>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</si>
  <si>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</si>
  <si>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</si>
  <si>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</si>
  <si>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</si>
  <si>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</si>
  <si>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</si>
  <si>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</si>
  <si>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</si>
  <si>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</si>
  <si>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</si>
  <si>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</si>
  <si>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</si>
  <si>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</si>
  <si>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</si>
  <si>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</si>
  <si>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</si>
  <si>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</si>
  <si>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</si>
  <si>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</si>
  <si>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</si>
  <si>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</si>
  <si>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</si>
  <si>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</si>
  <si>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</si>
  <si>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</si>
  <si>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</si>
  <si>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</si>
  <si>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</si>
  <si>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</si>
  <si>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</si>
  <si>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</si>
  <si>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</si>
  <si>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</si>
  <si>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</si>
  <si>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</si>
  <si>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</si>
  <si>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</si>
  <si>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</si>
  <si>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</si>
  <si>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</si>
  <si>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</si>
  <si>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</si>
  <si>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</si>
  <si>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</si>
  <si>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</si>
  <si>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</si>
  <si>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</si>
  <si>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</si>
  <si>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</si>
  <si>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</si>
  <si>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</si>
  <si>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</si>
  <si>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</si>
  <si>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</si>
  <si>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</si>
  <si>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</si>
  <si>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</si>
  <si>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</si>
  <si>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</si>
  <si>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</si>
  <si>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</si>
  <si>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</si>
  <si>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</si>
  <si>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</si>
  <si>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</si>
  <si>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</si>
  <si>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</si>
  <si>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</si>
  <si>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</si>
  <si>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</si>
  <si>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</si>
  <si>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</si>
  <si>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</si>
  <si>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</si>
  <si>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</si>
  <si>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</si>
  <si>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</si>
  <si>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</si>
  <si>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</si>
  <si>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</si>
  <si>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</si>
  <si>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</si>
  <si>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</si>
  <si>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</si>
  <si>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</si>
  <si>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</si>
  <si>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</si>
  <si>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</si>
  <si>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</si>
  <si>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</si>
  <si>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</si>
  <si>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</si>
  <si>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</si>
  <si>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</si>
  <si>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</si>
  <si>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</si>
  <si>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</si>
  <si>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</si>
  <si>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</si>
  <si>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</si>
  <si>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</si>
  <si>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</si>
  <si>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</si>
  <si>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</si>
  <si>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</si>
  <si>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</si>
  <si>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</si>
  <si>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</si>
  <si>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</si>
  <si>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</si>
  <si>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</si>
  <si>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</si>
  <si>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</si>
  <si>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</si>
  <si>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</si>
  <si>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</si>
  <si>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</si>
  <si>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</si>
  <si>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</si>
  <si>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</si>
  <si>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</si>
  <si>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</si>
  <si>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</si>
  <si>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</si>
  <si>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</si>
  <si>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</si>
  <si>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</si>
  <si>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</si>
  <si>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</si>
  <si>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</si>
  <si>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</si>
  <si>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</si>
  <si>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</si>
  <si>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</si>
  <si>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</si>
  <si>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</si>
  <si>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</si>
  <si>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</si>
  <si>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</si>
  <si>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</si>
  <si>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</si>
  <si>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</si>
  <si>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</si>
  <si>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</si>
  <si>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</si>
  <si>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</si>
  <si>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</si>
  <si>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</si>
  <si>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</si>
  <si>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</si>
  <si>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</si>
  <si>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</si>
  <si>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</si>
  <si>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</si>
  <si>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</si>
  <si>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</si>
  <si>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</si>
  <si>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</si>
  <si>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</si>
  <si>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</si>
  <si>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</si>
  <si>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</si>
  <si>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</si>
  <si>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</si>
  <si>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</si>
  <si>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</si>
  <si>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</si>
  <si>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</si>
  <si>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</si>
  <si>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</si>
  <si>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</si>
  <si>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</si>
  <si>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</si>
  <si>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</si>
  <si>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</si>
  <si>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</si>
  <si>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</si>
  <si>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</si>
  <si>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</si>
  <si>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</si>
  <si>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</si>
  <si>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</si>
  <si>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</si>
  <si>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</si>
  <si>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</si>
  <si>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</si>
  <si>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</si>
  <si>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</si>
  <si>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</si>
  <si>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</si>
  <si>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</si>
  <si>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</si>
  <si>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</si>
  <si>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</si>
  <si>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</si>
  <si>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</si>
  <si>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</si>
  <si>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</si>
  <si>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</si>
  <si>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</si>
  <si>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</si>
  <si>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</si>
  <si>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</si>
  <si>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</si>
  <si>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</si>
  <si>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</si>
  <si>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</si>
  <si>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</si>
  <si>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</si>
  <si>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</si>
  <si>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</si>
  <si>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</si>
  <si>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</si>
  <si>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</si>
  <si>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</si>
  <si>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</si>
  <si>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</si>
  <si>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</si>
  <si>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</si>
  <si>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</si>
  <si>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</si>
  <si>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</si>
  <si>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</si>
  <si>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</si>
  <si>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</si>
  <si>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</si>
  <si>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</si>
  <si>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</si>
  <si>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</si>
  <si>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</si>
  <si>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</si>
  <si>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</si>
  <si>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</si>
  <si>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</si>
  <si>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</si>
  <si>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</si>
  <si>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</si>
  <si>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</si>
  <si>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</si>
  <si>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</si>
  <si>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</si>
  <si>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</si>
  <si>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</si>
  <si>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</si>
  <si>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</si>
  <si>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</si>
  <si>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</si>
  <si>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</si>
  <si>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</si>
  <si>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</si>
  <si>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</si>
  <si>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</si>
  <si>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</si>
  <si>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</si>
  <si>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</si>
  <si>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</si>
  <si>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</si>
  <si>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</si>
  <si>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</si>
  <si>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</si>
  <si>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</si>
  <si>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</si>
  <si>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</si>
  <si>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</si>
  <si>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</si>
  <si>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</si>
  <si>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</si>
  <si>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</si>
  <si>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</si>
  <si>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</si>
  <si>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</si>
  <si>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</si>
  <si>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</si>
  <si>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</si>
  <si>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</si>
  <si>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</si>
  <si>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</si>
  <si>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</si>
  <si>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</si>
  <si>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</si>
  <si>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</si>
  <si>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</si>
  <si>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</si>
  <si>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</si>
  <si>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</si>
  <si>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</si>
  <si>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</si>
  <si>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</si>
  <si>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</si>
  <si>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</si>
  <si>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</si>
  <si>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</si>
  <si>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</si>
  <si>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</si>
  <si>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</si>
  <si>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</si>
  <si>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</si>
  <si>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</si>
  <si>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</si>
  <si>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</si>
  <si>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</si>
  <si>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</si>
  <si>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</si>
  <si>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</si>
  <si>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</si>
  <si>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</si>
  <si>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</si>
  <si>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</si>
  <si>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</si>
  <si>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</si>
  <si>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</si>
  <si>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</si>
  <si>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</si>
  <si>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</si>
  <si>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</si>
  <si>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</si>
  <si>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</si>
  <si>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</si>
  <si>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</si>
  <si>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</si>
  <si>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</si>
  <si>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</si>
  <si>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</si>
  <si>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</si>
  <si>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</si>
  <si>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</si>
  <si>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</si>
  <si>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</si>
  <si>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</si>
  <si>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</si>
  <si>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</si>
  <si>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</si>
  <si>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</si>
  <si>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</si>
  <si>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</si>
  <si>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</si>
  <si>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</si>
  <si>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</si>
  <si>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</si>
  <si>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</si>
  <si>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</si>
  <si>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</si>
  <si>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</si>
  <si>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</si>
  <si>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</si>
  <si>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</si>
  <si>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</si>
  <si>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</si>
  <si>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</si>
  <si>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</si>
  <si>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</si>
  <si>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</si>
  <si>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</si>
  <si>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</si>
  <si>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</si>
  <si>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</si>
  <si>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</si>
  <si>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</si>
  <si>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</si>
  <si>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</si>
  <si>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</si>
  <si>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</si>
  <si>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</si>
  <si>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</si>
  <si>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</si>
  <si>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</si>
  <si>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</si>
  <si>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</si>
  <si>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</si>
  <si>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</si>
  <si>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</si>
  <si>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</si>
  <si>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</si>
  <si>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</si>
  <si>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</si>
  <si>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</si>
  <si>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</si>
  <si>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</si>
  <si>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</si>
  <si>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</si>
  <si>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</si>
  <si>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</si>
  <si>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</si>
  <si>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</si>
  <si>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</si>
  <si>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</si>
  <si>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</si>
  <si>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</si>
  <si>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</si>
  <si>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</si>
  <si>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</si>
  <si>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</si>
  <si>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</si>
  <si>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</si>
  <si>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</si>
  <si>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</si>
  <si>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</si>
  <si>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</si>
  <si>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</si>
  <si>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</si>
  <si>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</si>
  <si>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</si>
  <si>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</si>
  <si>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</si>
  <si>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</si>
  <si>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</si>
  <si>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</si>
  <si>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</si>
  <si>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</si>
  <si>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</si>
  <si>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</si>
  <si>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</si>
  <si>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</si>
  <si>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</si>
  <si>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</si>
  <si>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</si>
  <si>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</si>
  <si>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</si>
  <si>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</si>
  <si>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</si>
  <si>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</si>
  <si>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</si>
  <si>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</si>
  <si>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</si>
  <si>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</si>
  <si>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</si>
  <si>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</si>
  <si>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</si>
  <si>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</si>
  <si>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</si>
  <si>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</si>
  <si>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</si>
  <si>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</si>
  <si>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</si>
  <si>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</si>
  <si>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</si>
  <si>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</si>
  <si>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</si>
  <si>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</si>
  <si>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</si>
  <si>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</si>
  <si>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</si>
  <si>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</si>
  <si>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</si>
  <si>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</si>
  <si>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</si>
  <si>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</si>
  <si>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</si>
  <si>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</si>
  <si>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</si>
  <si>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</si>
  <si>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</si>
  <si>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</si>
  <si>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</si>
  <si>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</si>
  <si>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</si>
  <si>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</si>
  <si>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</si>
  <si>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</si>
  <si>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</si>
  <si>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</si>
  <si>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</si>
  <si>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</si>
  <si>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</si>
  <si>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</si>
  <si>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</si>
  <si>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</si>
  <si>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</si>
  <si>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</si>
  <si>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</si>
  <si>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</si>
  <si>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</si>
  <si>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</si>
  <si>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</si>
  <si>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</si>
  <si>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</si>
  <si>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</si>
  <si>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</si>
  <si>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</si>
  <si>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</si>
  <si>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</si>
  <si>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</si>
  <si>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</si>
  <si>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</si>
  <si>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</si>
  <si>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</si>
  <si>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</si>
  <si>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</si>
  <si>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</si>
  <si>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</si>
  <si>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</si>
  <si>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</si>
  <si>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</si>
  <si>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</si>
  <si>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</si>
  <si>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</si>
  <si>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</si>
  <si>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</si>
  <si>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</si>
  <si>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</si>
  <si>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</si>
  <si>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</si>
  <si>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</si>
  <si>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</si>
  <si>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</si>
  <si>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</si>
  <si>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</si>
  <si>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</si>
  <si>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</si>
  <si>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</si>
  <si>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</si>
  <si>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</si>
  <si>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</si>
  <si>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</si>
  <si>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</si>
  <si>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</si>
  <si>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</si>
  <si>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</si>
  <si>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</si>
  <si>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</si>
  <si>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</si>
  <si>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</si>
  <si>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</si>
  <si>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</si>
  <si>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</si>
  <si>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</si>
  <si>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</si>
  <si>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</si>
  <si>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</si>
  <si>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</si>
  <si>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</si>
  <si>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</si>
  <si>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</si>
  <si>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</si>
  <si>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</si>
  <si>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</si>
  <si>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</si>
  <si>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</si>
  <si>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</si>
  <si>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</si>
  <si>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</si>
  <si>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</si>
  <si>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</si>
  <si>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</si>
  <si>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</si>
  <si>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</si>
  <si>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</si>
  <si>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</si>
  <si>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</si>
  <si>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</si>
  <si>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</si>
  <si>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</si>
  <si>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</si>
  <si>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</si>
  <si>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</si>
  <si>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</si>
  <si>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</si>
  <si>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</si>
  <si>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</si>
  <si>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</si>
  <si>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</si>
  <si>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</si>
  <si>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</si>
  <si>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</si>
  <si>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</si>
  <si>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</si>
  <si>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</si>
  <si>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</si>
  <si>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</si>
  <si>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</si>
  <si>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</si>
  <si>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</si>
  <si>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</si>
  <si>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</si>
  <si>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</si>
  <si>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</si>
  <si>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</si>
  <si>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</si>
  <si>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</si>
  <si>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</si>
  <si>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</si>
  <si>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</si>
  <si>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</si>
  <si>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</si>
  <si>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</si>
  <si>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</si>
  <si>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</si>
  <si>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</si>
  <si>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</si>
  <si>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</si>
  <si>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</si>
  <si>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</si>
  <si>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</si>
  <si>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</si>
  <si>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</si>
  <si>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</si>
  <si>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</si>
  <si>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</si>
  <si>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</si>
  <si>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</si>
  <si>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</si>
  <si>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</si>
  <si>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</si>
  <si>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</si>
  <si>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</si>
  <si>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</si>
  <si>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</si>
  <si>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</si>
  <si>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</si>
  <si>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</si>
  <si>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</si>
  <si>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</si>
  <si>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</si>
  <si>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</si>
  <si>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</si>
  <si>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</si>
  <si>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</si>
  <si>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</si>
  <si>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</si>
  <si>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</si>
  <si>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</si>
  <si>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</si>
  <si>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</si>
  <si>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</si>
  <si>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</si>
  <si>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</si>
  <si>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</si>
  <si>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</si>
  <si>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</si>
  <si>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</si>
  <si>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</si>
  <si>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</si>
  <si>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</si>
  <si>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</si>
  <si>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</si>
  <si>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</si>
  <si>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</si>
  <si>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</si>
  <si>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</si>
  <si>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</si>
  <si>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</si>
  <si>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</si>
  <si>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</si>
  <si>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</si>
  <si>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</si>
  <si>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</si>
  <si>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</si>
  <si>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</si>
  <si>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</si>
  <si>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</si>
  <si>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</si>
  <si>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</si>
  <si>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</si>
  <si>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</si>
  <si>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</si>
  <si>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</si>
  <si>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</si>
  <si>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</si>
  <si>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</si>
  <si>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</si>
  <si>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</si>
  <si>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</si>
  <si>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</si>
  <si>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</si>
  <si>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</si>
  <si>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</si>
  <si>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</si>
  <si>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</si>
  <si>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</si>
  <si>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</si>
  <si>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</si>
  <si>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</si>
  <si>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</si>
  <si>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</si>
  <si>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</si>
  <si>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</si>
  <si>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</si>
  <si>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</si>
  <si>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</si>
  <si>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</si>
  <si>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</si>
  <si>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</si>
  <si>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</si>
  <si>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</si>
  <si>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</si>
  <si>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</si>
  <si>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</si>
  <si>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</si>
  <si>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</si>
  <si>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</si>
  <si>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</si>
  <si>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</si>
  <si>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</si>
  <si>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</si>
  <si>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</si>
  <si>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</si>
  <si>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</si>
  <si>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</si>
  <si>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</si>
  <si>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</si>
  <si>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</si>
  <si>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</si>
  <si>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</si>
  <si>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</si>
  <si>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</si>
  <si>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</si>
  <si>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</si>
  <si>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</si>
  <si>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</si>
  <si>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</si>
  <si>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</si>
  <si>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</si>
  <si>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</si>
  <si>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</si>
  <si>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</si>
  <si>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</si>
  <si>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</si>
  <si>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</si>
  <si>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</si>
  <si>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</si>
  <si>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</si>
  <si>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</si>
  <si>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</si>
  <si>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</si>
  <si>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</si>
  <si>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</si>
  <si>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</si>
  <si>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</si>
  <si>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</si>
  <si>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</si>
  <si>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</si>
  <si>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</si>
  <si>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</si>
  <si>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</si>
  <si>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</si>
  <si>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</si>
  <si>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</si>
  <si>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</si>
  <si>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</si>
  <si>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</si>
  <si>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</si>
  <si>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</si>
  <si>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</si>
  <si>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</si>
  <si>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</si>
  <si>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</si>
  <si>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</si>
  <si>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</si>
  <si>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</si>
  <si>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</si>
  <si>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</si>
  <si>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</si>
  <si>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</si>
  <si>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</si>
  <si>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</si>
  <si>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</si>
  <si>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</si>
  <si>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</si>
  <si>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</si>
  <si>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</si>
  <si>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</si>
  <si>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</si>
  <si>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</si>
  <si>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</si>
  <si>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</si>
  <si>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</si>
  <si>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</si>
  <si>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</si>
  <si>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</si>
  <si>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</si>
  <si>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</si>
  <si>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</si>
  <si>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</si>
  <si>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</si>
  <si>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</si>
  <si>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</si>
  <si>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</si>
  <si>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</si>
  <si>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</si>
  <si>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</si>
  <si>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</si>
  <si>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</si>
  <si>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</si>
  <si>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</si>
  <si>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</si>
  <si>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</si>
  <si>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</si>
  <si>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</si>
  <si>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</si>
  <si>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</si>
  <si>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</si>
  <si>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</si>
  <si>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</si>
  <si>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</si>
  <si>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</si>
  <si>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</si>
  <si>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</si>
  <si>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</si>
  <si>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</si>
  <si>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</si>
  <si>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</si>
  <si>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</si>
  <si>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</si>
  <si>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</si>
  <si>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</si>
  <si>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</si>
  <si>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</si>
  <si>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</si>
  <si>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</si>
  <si>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</si>
  <si>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</si>
  <si>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</si>
  <si>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</si>
  <si>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</si>
  <si>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</si>
  <si>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</si>
  <si>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</si>
  <si>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</si>
  <si>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</si>
  <si>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</si>
  <si>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</si>
  <si>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</si>
  <si>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</si>
  <si>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</si>
  <si>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</si>
  <si>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</si>
  <si>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</si>
  <si>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</si>
  <si>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</si>
  <si>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</si>
  <si>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</si>
  <si>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</si>
  <si>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</si>
  <si>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</si>
  <si>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</si>
  <si>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</si>
  <si>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</si>
  <si>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</si>
  <si>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</si>
  <si>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</si>
  <si>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</si>
  <si>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</si>
  <si>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</si>
  <si>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</si>
  <si>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</si>
  <si>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</si>
  <si>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</si>
  <si>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</si>
  <si>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</si>
  <si>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</si>
  <si>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</si>
  <si>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</si>
  <si>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</si>
  <si>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</si>
  <si>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</si>
  <si>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</si>
  <si>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</si>
  <si>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</si>
  <si>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</si>
  <si>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</si>
  <si>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</si>
  <si>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</si>
  <si>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</si>
  <si>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</si>
  <si>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</si>
  <si>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</si>
  <si>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</si>
  <si>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</si>
  <si>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</si>
  <si>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</si>
  <si>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</si>
  <si>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</si>
  <si>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</si>
  <si>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</si>
  <si>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</si>
  <si>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</si>
  <si>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</si>
  <si>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</si>
  <si>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</si>
  <si>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</si>
  <si>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</si>
  <si>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</si>
  <si>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</si>
  <si>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</si>
  <si>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</si>
  <si>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</si>
  <si>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</si>
  <si>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</si>
  <si>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</si>
  <si>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</si>
  <si>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</si>
  <si>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</si>
  <si>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</si>
  <si>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</si>
  <si>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</si>
  <si>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</si>
  <si>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</si>
  <si>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</si>
  <si>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</si>
  <si>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</si>
  <si>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</si>
  <si>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</si>
  <si>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</si>
  <si>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</si>
  <si>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</si>
  <si>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</si>
  <si>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</si>
  <si>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</si>
  <si>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</si>
  <si>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</si>
  <si>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</si>
  <si>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</si>
  <si>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</si>
  <si>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</si>
  <si>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</si>
  <si>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</si>
  <si>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</si>
  <si>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</si>
  <si>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</si>
  <si>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</si>
  <si>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</si>
  <si>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</si>
  <si>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</si>
  <si>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</si>
  <si>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</si>
  <si>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</si>
  <si>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</si>
  <si>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</si>
  <si>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</si>
  <si>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</si>
  <si>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</si>
  <si>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</si>
  <si>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</si>
  <si>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</si>
  <si>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</si>
  <si>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</si>
  <si>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</si>
  <si>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</si>
  <si>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</si>
  <si>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</si>
  <si>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</si>
  <si>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</si>
  <si>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</si>
  <si>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</si>
  <si>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</si>
  <si>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</si>
  <si>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</si>
  <si>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</si>
  <si>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</si>
  <si>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</si>
  <si>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</si>
  <si>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</si>
  <si>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</si>
  <si>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</si>
  <si>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</si>
  <si>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</si>
  <si>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</si>
  <si>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</si>
  <si>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</si>
  <si>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</si>
  <si>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</si>
  <si>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</si>
  <si>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</si>
  <si>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</si>
  <si>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</si>
  <si>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</si>
  <si>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</si>
  <si>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</si>
  <si>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</si>
  <si>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</si>
  <si>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</si>
  <si>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</si>
  <si>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</si>
  <si>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</si>
  <si>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</si>
  <si>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</si>
  <si>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</si>
  <si>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</si>
  <si>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</si>
  <si>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</si>
  <si>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</si>
  <si>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</si>
  <si>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</si>
  <si>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</si>
  <si>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</si>
  <si>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</si>
  <si>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</si>
  <si>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</si>
  <si>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</si>
  <si>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</si>
  <si>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</si>
  <si>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</si>
  <si>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</si>
  <si>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</si>
  <si>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</si>
  <si>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</si>
  <si>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</si>
  <si>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</si>
  <si>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</si>
  <si>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</si>
  <si>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</si>
  <si>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</si>
  <si>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</si>
  <si>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</si>
  <si>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</si>
  <si>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</si>
  <si>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</si>
  <si>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</si>
  <si>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</si>
  <si>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</si>
  <si>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</si>
  <si>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</si>
  <si>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</si>
  <si>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</si>
  <si>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</si>
  <si>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</si>
  <si>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</si>
  <si>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</si>
  <si>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</si>
  <si>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</si>
  <si>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</si>
  <si>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</si>
  <si>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</si>
  <si>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</si>
  <si>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</si>
  <si>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</si>
  <si>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</si>
  <si>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</si>
  <si>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</si>
  <si>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</si>
  <si>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</si>
  <si>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</si>
  <si>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</si>
  <si>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</si>
  <si>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</si>
  <si>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</si>
  <si>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</si>
  <si>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</si>
  <si>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</si>
  <si>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</si>
  <si>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</si>
  <si>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</si>
  <si>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</si>
  <si>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</si>
  <si>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</si>
  <si>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</si>
  <si>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</si>
  <si>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</si>
  <si>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</si>
  <si>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</si>
  <si>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</si>
  <si>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</si>
  <si>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</si>
  <si>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</si>
  <si>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</si>
  <si>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</si>
  <si>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</si>
  <si>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</si>
  <si>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</si>
  <si>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</si>
  <si>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</si>
  <si>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</si>
  <si>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</si>
  <si>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</si>
  <si>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</si>
  <si>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</si>
  <si>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</si>
  <si>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</si>
  <si>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</si>
  <si>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</si>
  <si>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</si>
  <si>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</si>
  <si>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</si>
  <si>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</si>
  <si>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</si>
  <si>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</si>
  <si>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</si>
  <si>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</si>
  <si>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</si>
  <si>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</si>
  <si>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</si>
  <si>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</si>
  <si>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</si>
  <si>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</si>
  <si>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</si>
  <si>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</si>
  <si>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</si>
  <si>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</si>
  <si>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</si>
  <si>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</si>
  <si>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</si>
  <si>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</si>
  <si>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</si>
  <si>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</si>
  <si>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</si>
  <si>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</si>
  <si>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</si>
  <si>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</si>
  <si>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</si>
  <si>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</si>
  <si>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</si>
  <si>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</si>
  <si>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</si>
  <si>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</si>
  <si>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</si>
  <si>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</si>
  <si>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</si>
  <si>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</si>
  <si>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</si>
  <si>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</si>
  <si>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</si>
  <si>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</si>
  <si>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</si>
  <si>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</si>
  <si>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</si>
  <si>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</si>
  <si>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</si>
  <si>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</si>
  <si>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</si>
  <si>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</si>
  <si>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</si>
  <si>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</si>
  <si>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</si>
  <si>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</si>
  <si>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</si>
  <si>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</si>
  <si>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</si>
  <si>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</si>
  <si>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</si>
  <si>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</si>
  <si>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</si>
  <si>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</si>
  <si>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</si>
  <si>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</si>
  <si>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</si>
  <si>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</si>
  <si>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</si>
  <si>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</si>
  <si>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</si>
  <si>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</si>
  <si>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</si>
  <si>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</si>
  <si>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</si>
  <si>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</si>
  <si>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</si>
  <si>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</si>
  <si>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</si>
  <si>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</si>
  <si>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</si>
  <si>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</si>
  <si>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</si>
  <si>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</si>
  <si>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</si>
  <si>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</si>
  <si>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</si>
  <si>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</si>
  <si>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</si>
  <si>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</si>
  <si>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</si>
  <si>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</si>
  <si>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</si>
  <si>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</si>
  <si>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</si>
  <si>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</si>
  <si>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</si>
  <si>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</si>
  <si>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</si>
  <si>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</si>
  <si>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</si>
  <si>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</si>
  <si>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</si>
  <si>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</si>
  <si>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</si>
  <si>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</si>
  <si>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</si>
  <si>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</si>
  <si>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</si>
  <si>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</si>
  <si>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</si>
  <si>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</si>
  <si>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</si>
  <si>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</si>
  <si>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</si>
  <si>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</si>
  <si>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</si>
  <si>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</si>
  <si>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</si>
  <si>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</si>
  <si>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</si>
  <si>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</si>
  <si>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</si>
  <si>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</si>
  <si>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</si>
  <si>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</si>
  <si>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</si>
  <si>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</si>
  <si>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</si>
  <si>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</si>
  <si>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</si>
  <si>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</si>
  <si>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</si>
  <si>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</si>
  <si>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</si>
  <si>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</si>
  <si>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</si>
  <si>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</si>
  <si>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</si>
  <si>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</si>
  <si>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</si>
  <si>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</si>
  <si>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</si>
  <si>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</si>
  <si>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</si>
  <si>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</si>
  <si>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</si>
  <si>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</si>
  <si>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</si>
  <si>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</si>
  <si>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</si>
  <si>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</si>
  <si>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</si>
  <si>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</si>
  <si>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</si>
  <si>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</si>
  <si>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</si>
  <si>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</si>
  <si>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</si>
  <si>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</si>
  <si>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</si>
  <si>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</si>
  <si>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</si>
  <si>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</si>
  <si>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</si>
  <si>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</si>
  <si>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</si>
  <si>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</si>
  <si>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</si>
  <si>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</si>
  <si>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</si>
  <si>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</si>
  <si>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</si>
  <si>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</si>
  <si>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</si>
  <si>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</si>
  <si>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</si>
  <si>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</si>
  <si>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</si>
  <si>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</si>
  <si>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</si>
  <si>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</si>
  <si>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</si>
  <si>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</si>
  <si>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</si>
  <si>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</si>
  <si>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</si>
  <si>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</si>
  <si>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</si>
  <si>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</si>
  <si>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</si>
  <si>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</si>
  <si>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</si>
  <si>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</si>
  <si>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</si>
  <si>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</si>
  <si>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</si>
  <si>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</si>
  <si>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</si>
  <si>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</si>
  <si>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</si>
  <si>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</si>
  <si>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</si>
  <si>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</si>
  <si>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</si>
  <si>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</si>
  <si>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</si>
  <si>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</si>
  <si>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</si>
  <si>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</si>
  <si>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</si>
  <si>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</si>
  <si>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</si>
  <si>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</si>
  <si>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</si>
  <si>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</si>
  <si>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</si>
  <si>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</si>
  <si>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</si>
  <si>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</si>
  <si>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</si>
  <si>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</si>
  <si>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</si>
  <si>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</si>
  <si>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</si>
  <si>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</si>
  <si>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</si>
  <si>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</si>
  <si>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</si>
  <si>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</si>
  <si>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</si>
  <si>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</si>
  <si>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</si>
  <si>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</si>
  <si>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</si>
  <si>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</si>
  <si>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</si>
  <si>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</si>
  <si>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</si>
  <si>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</si>
  <si>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</si>
  <si>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</si>
  <si>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</si>
  <si>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</si>
  <si>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</si>
  <si>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</si>
  <si>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</si>
  <si>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</si>
  <si>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</si>
  <si>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</si>
  <si>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</si>
  <si>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</si>
  <si>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</si>
  <si>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</si>
  <si>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</si>
  <si>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</si>
  <si>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</si>
  <si>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</si>
  <si>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</si>
  <si>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</si>
  <si>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</si>
  <si>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</si>
  <si>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</si>
  <si>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</si>
  <si>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</si>
  <si>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</si>
  <si>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</si>
  <si>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</si>
  <si>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</si>
  <si>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</si>
  <si>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</si>
  <si>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</si>
  <si>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</si>
  <si>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</si>
  <si>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</si>
  <si>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</si>
  <si>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</si>
  <si>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</si>
  <si>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</si>
  <si>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</si>
  <si>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</si>
  <si>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</si>
  <si>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</si>
  <si>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</si>
  <si>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</si>
  <si>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</si>
  <si>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</si>
  <si>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</si>
  <si>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</si>
  <si>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</si>
  <si>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</si>
  <si>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</si>
  <si>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</si>
  <si>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</si>
  <si>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</si>
  <si>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</si>
  <si>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</si>
  <si>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</si>
  <si>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</si>
  <si>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</si>
  <si>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</si>
  <si>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</si>
  <si>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</si>
  <si>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</si>
  <si>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</si>
  <si>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</si>
  <si>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</si>
  <si>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</si>
  <si>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</si>
  <si>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</si>
  <si>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</si>
  <si>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</si>
  <si>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</si>
  <si>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</si>
  <si>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</si>
  <si>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</si>
  <si>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</si>
  <si>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</si>
  <si>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</si>
  <si>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</si>
  <si>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</si>
  <si>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</si>
  <si>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</si>
  <si>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</si>
  <si>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</si>
  <si>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</si>
  <si>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</si>
  <si>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</si>
  <si>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</si>
  <si>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</si>
  <si>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</si>
  <si>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</si>
  <si>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</si>
  <si>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</si>
  <si>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</si>
  <si>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</si>
  <si>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</si>
  <si>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</si>
  <si>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</si>
  <si>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</si>
  <si>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</si>
  <si>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</si>
  <si>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</si>
  <si>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</si>
  <si>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</si>
  <si>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</si>
  <si>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</si>
  <si>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</si>
  <si>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</si>
  <si>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</si>
  <si>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</si>
  <si>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</si>
  <si>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</si>
  <si>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</si>
  <si>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</si>
  <si>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</si>
  <si>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</si>
  <si>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</si>
  <si>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</si>
  <si>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</si>
  <si>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</si>
  <si>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</si>
  <si>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</si>
  <si>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</si>
  <si>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</si>
  <si>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</si>
  <si>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</si>
  <si>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</si>
  <si>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</si>
  <si>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</si>
  <si>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</si>
  <si>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</si>
  <si>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</si>
  <si>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</si>
  <si>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</si>
  <si>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</si>
  <si>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</si>
  <si>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</si>
  <si>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</si>
  <si>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</si>
  <si>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</si>
  <si>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</si>
  <si>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</si>
  <si>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</si>
  <si>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</si>
  <si>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</si>
  <si>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</si>
  <si>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</si>
  <si>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</si>
  <si>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</si>
  <si>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</si>
  <si>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</si>
  <si>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</si>
  <si>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</si>
  <si>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</si>
  <si>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</si>
  <si>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</si>
  <si>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</si>
  <si>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</si>
  <si>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</si>
  <si>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</si>
  <si>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</si>
  <si>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</si>
  <si>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</si>
  <si>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</si>
  <si>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</si>
  <si>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</si>
  <si>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</si>
  <si>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</si>
  <si>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</si>
  <si>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</si>
  <si>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</si>
  <si>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</si>
  <si>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</si>
  <si>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</si>
  <si>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</si>
  <si>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</si>
  <si>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</si>
  <si>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</si>
  <si>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</si>
  <si>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</si>
  <si>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</si>
  <si>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</si>
  <si>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</si>
  <si>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</si>
  <si>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</si>
  <si>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</si>
  <si>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</si>
  <si>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</si>
  <si>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</si>
  <si>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</si>
  <si>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</si>
  <si>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</si>
  <si>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</si>
  <si>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</si>
  <si>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</si>
  <si>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</si>
  <si>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</si>
  <si>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</si>
  <si>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</si>
  <si>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</si>
  <si>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</si>
  <si>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</si>
  <si>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</si>
  <si>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</si>
  <si>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</si>
  <si>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</si>
  <si>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</si>
  <si>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</si>
  <si>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</si>
  <si>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</si>
  <si>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</si>
  <si>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</si>
  <si>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</si>
  <si>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</si>
  <si>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</si>
  <si>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</si>
  <si>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</si>
  <si>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</si>
  <si>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</si>
  <si>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</si>
  <si>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</si>
  <si>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</si>
  <si>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</si>
  <si>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</si>
  <si>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</si>
  <si>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</si>
  <si>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</si>
  <si>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</si>
  <si>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</si>
  <si>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</si>
  <si>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</si>
  <si>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</si>
  <si>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</si>
  <si>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</si>
  <si>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</si>
  <si>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</si>
  <si>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</si>
  <si>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</si>
  <si>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</si>
  <si>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</si>
  <si>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</si>
  <si>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</si>
  <si>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</si>
  <si>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</si>
  <si>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</si>
  <si>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</si>
  <si>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</si>
  <si>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</si>
  <si>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</si>
  <si>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</si>
  <si>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</si>
  <si>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</si>
  <si>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</si>
  <si>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</si>
  <si>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</si>
  <si>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</si>
  <si>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</si>
  <si>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</si>
  <si>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</si>
  <si>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</si>
  <si>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</si>
  <si>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</si>
  <si>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</si>
  <si>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</si>
  <si>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</si>
  <si>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</si>
  <si>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</si>
  <si>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</si>
  <si>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</si>
  <si>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</si>
  <si>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</si>
  <si>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</si>
  <si>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</si>
  <si>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</si>
  <si>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</si>
  <si>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</si>
  <si>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</si>
  <si>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</si>
  <si>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</si>
  <si>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</si>
  <si>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</si>
  <si>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</si>
  <si>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</si>
  <si>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</si>
  <si>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</si>
  <si>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</si>
  <si>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</si>
  <si>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</si>
  <si>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</si>
  <si>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</si>
  <si>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</si>
  <si>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</si>
  <si>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</si>
  <si>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</si>
  <si>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</si>
  <si>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</si>
  <si>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</si>
  <si>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</si>
  <si>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</si>
  <si>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</si>
  <si>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</si>
  <si>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</si>
  <si>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</si>
  <si>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</si>
  <si>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</si>
  <si>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</si>
  <si>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</si>
  <si>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</si>
  <si>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</si>
  <si>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</si>
  <si>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</si>
  <si>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</si>
  <si>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</si>
  <si>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</si>
  <si>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</si>
  <si>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</si>
  <si>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</si>
  <si>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</si>
  <si>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</si>
  <si>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</si>
  <si>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</si>
  <si>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</si>
  <si>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</si>
  <si>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</si>
  <si>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</si>
  <si>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</si>
  <si>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</si>
  <si>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</si>
  <si>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</si>
  <si>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</si>
  <si>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</si>
  <si>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</si>
  <si>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</si>
  <si>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</si>
  <si>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</si>
  <si>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</si>
  <si>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</si>
  <si>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</si>
  <si>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</si>
  <si>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</si>
  <si>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</si>
  <si>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</si>
  <si>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</si>
  <si>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</si>
  <si>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</si>
  <si>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</si>
  <si>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</si>
  <si>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</si>
  <si>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</si>
  <si>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</si>
  <si>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</si>
  <si>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</si>
  <si>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</si>
  <si>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</si>
  <si>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</si>
  <si>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</si>
  <si>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</si>
  <si>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</si>
  <si>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</si>
  <si>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</si>
  <si>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</si>
  <si>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</si>
  <si>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</si>
  <si>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</si>
  <si>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</si>
  <si>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</si>
  <si>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</si>
  <si>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</si>
  <si>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</si>
  <si>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</si>
  <si>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</si>
  <si>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</si>
  <si>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</si>
  <si>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</si>
  <si>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</si>
  <si>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</si>
  <si>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</si>
  <si>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</si>
  <si>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</si>
  <si>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</si>
  <si>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</si>
  <si>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</si>
  <si>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</si>
  <si>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</si>
  <si>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</si>
  <si>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</si>
  <si>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</si>
  <si>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</si>
  <si>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</si>
  <si>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</si>
  <si>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</si>
  <si>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</si>
  <si>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</si>
  <si>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</si>
  <si>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</si>
  <si>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</si>
  <si>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</si>
  <si>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</si>
  <si>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</si>
  <si>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</si>
  <si>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</si>
  <si>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</si>
  <si>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</si>
  <si>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</si>
  <si>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</si>
  <si>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</si>
  <si>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</si>
  <si>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</si>
  <si>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</si>
  <si>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</si>
  <si>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</si>
  <si>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</si>
  <si>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</si>
  <si>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</si>
  <si>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</si>
  <si>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</si>
  <si>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</si>
  <si>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</si>
  <si>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</si>
  <si>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</si>
  <si>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</si>
  <si>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</si>
  <si>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</si>
  <si>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</si>
  <si>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</si>
  <si>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</si>
  <si>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</si>
  <si>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</si>
  <si>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</si>
  <si>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</si>
  <si>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</si>
  <si>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</si>
  <si>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</si>
  <si>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</si>
  <si>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</si>
  <si>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</si>
  <si>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</si>
  <si>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</si>
  <si>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</si>
  <si>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</si>
  <si>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</si>
  <si>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</si>
  <si>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</si>
  <si>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</si>
  <si>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</si>
  <si>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</si>
  <si>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</si>
  <si>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</si>
  <si>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</si>
  <si>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</si>
  <si>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</si>
  <si>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</si>
  <si>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</si>
  <si>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</si>
  <si>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</si>
  <si>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</si>
  <si>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</si>
  <si>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</si>
  <si>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</si>
  <si>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</si>
  <si>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</si>
  <si>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</si>
  <si>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</si>
  <si>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</si>
  <si>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</si>
  <si>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</si>
  <si>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</si>
  <si>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</si>
  <si>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</si>
  <si>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</si>
  <si>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</si>
  <si>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</si>
  <si>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</si>
  <si>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</si>
  <si>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</si>
  <si>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</si>
  <si>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</si>
  <si>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</si>
  <si>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</si>
  <si>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</si>
  <si>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</si>
  <si>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</si>
  <si>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</si>
  <si>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</si>
  <si>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</si>
  <si>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</si>
  <si>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</si>
  <si>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</si>
  <si>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</si>
  <si>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</si>
  <si>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</si>
  <si>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</si>
  <si>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</si>
  <si>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</si>
  <si>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</si>
  <si>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</si>
  <si>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</si>
  <si>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</si>
  <si>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</si>
  <si>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</si>
  <si>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</si>
  <si>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</si>
  <si>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</si>
  <si>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</si>
  <si>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</si>
  <si>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</si>
  <si>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</si>
  <si>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</si>
  <si>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</si>
  <si>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</si>
  <si>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</si>
  <si>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</si>
  <si>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</si>
  <si>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</si>
  <si>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</si>
  <si>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</si>
  <si>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</si>
  <si>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</si>
  <si>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</si>
  <si>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</si>
  <si>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</si>
  <si>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</si>
  <si>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</si>
  <si>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</si>
  <si>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</si>
  <si>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</si>
  <si>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</si>
  <si>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</si>
  <si>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</si>
  <si>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</si>
  <si>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</si>
  <si>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</si>
  <si>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</si>
  <si>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</si>
  <si>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</si>
  <si>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</si>
  <si>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</si>
  <si>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</si>
  <si>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</si>
  <si>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</si>
  <si>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</si>
  <si>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</si>
  <si>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</si>
  <si>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</si>
  <si>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</si>
  <si>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</si>
  <si>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</si>
  <si>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</si>
  <si>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</si>
  <si>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</si>
  <si>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</si>
  <si>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</si>
  <si>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</si>
  <si>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</si>
  <si>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</si>
  <si>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</si>
  <si>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</si>
  <si>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</si>
  <si>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</si>
  <si>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</si>
  <si>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</si>
  <si>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</si>
  <si>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</si>
  <si>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</si>
  <si>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</si>
  <si>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</si>
  <si>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</si>
  <si>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</si>
  <si>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</si>
  <si>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</si>
  <si>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</si>
  <si>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</si>
  <si>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</si>
  <si>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</si>
  <si>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</si>
  <si>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</si>
  <si>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</si>
  <si>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</si>
  <si>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</si>
  <si>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</si>
  <si>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</si>
  <si>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</si>
  <si>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</si>
  <si>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</si>
  <si>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</si>
  <si>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</si>
  <si>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</si>
  <si>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</si>
  <si>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</si>
  <si>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</si>
  <si>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</si>
  <si>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</si>
  <si>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</si>
  <si>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</si>
  <si>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</si>
  <si>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</si>
  <si>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</si>
  <si>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</si>
  <si>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</si>
  <si>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</si>
  <si>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</si>
  <si>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</si>
  <si>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</si>
  <si>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</si>
  <si>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</si>
  <si>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</si>
  <si>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</si>
  <si>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</si>
  <si>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</si>
  <si>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</si>
  <si>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</si>
  <si>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</si>
  <si>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</si>
  <si>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</si>
  <si>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</si>
  <si>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</si>
  <si>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</si>
  <si>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</si>
  <si>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</si>
  <si>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</si>
  <si>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</si>
  <si>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</si>
  <si>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</si>
  <si>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</si>
  <si>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</si>
  <si>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</si>
  <si>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</si>
  <si>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</si>
  <si>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</si>
  <si>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</si>
  <si>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</si>
  <si>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</si>
  <si>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</si>
  <si>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</si>
  <si>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</si>
  <si>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</si>
  <si>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</si>
  <si>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</si>
  <si>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</si>
  <si>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</si>
  <si>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</si>
  <si>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</si>
  <si>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</si>
  <si>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</si>
  <si>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</si>
  <si>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</si>
  <si>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</si>
  <si>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</si>
  <si>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</si>
  <si>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</si>
  <si>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</si>
  <si>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</si>
  <si>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</si>
  <si>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</si>
  <si>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</si>
  <si>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</si>
  <si>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</si>
  <si>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</si>
  <si>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</si>
  <si>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</si>
  <si>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</si>
  <si>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</si>
  <si>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</si>
  <si>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</si>
  <si>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</si>
  <si>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</si>
  <si>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</si>
  <si>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</si>
  <si>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</si>
  <si>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</si>
  <si>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</si>
  <si>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</si>
  <si>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</si>
  <si>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</si>
  <si>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</si>
  <si>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</si>
  <si>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</si>
  <si>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</si>
  <si>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</si>
  <si>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</si>
  <si>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</si>
  <si>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</si>
  <si>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</si>
  <si>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</si>
  <si>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</si>
  <si>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</si>
  <si>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</si>
  <si>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</si>
  <si>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</si>
  <si>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</si>
  <si>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</si>
  <si>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</si>
  <si>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</si>
  <si>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</si>
  <si>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</si>
  <si>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</si>
  <si>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</si>
  <si>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</si>
  <si>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</si>
  <si>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</si>
  <si>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</si>
  <si>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</si>
  <si>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</si>
  <si>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</si>
  <si>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</si>
  <si>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</si>
  <si>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</si>
  <si>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</si>
  <si>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</si>
  <si>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</si>
  <si>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</si>
  <si>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</si>
  <si>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</si>
  <si>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</si>
  <si>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</si>
  <si>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</si>
  <si>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</si>
  <si>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</si>
  <si>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</si>
  <si>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</si>
  <si>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</si>
  <si>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</si>
  <si>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</si>
  <si>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</si>
  <si>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</si>
  <si>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</si>
  <si>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</si>
  <si>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</si>
  <si>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</si>
  <si>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</si>
  <si>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</si>
  <si>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</si>
  <si>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</si>
  <si>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</si>
  <si>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</si>
  <si>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</si>
  <si>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</si>
  <si>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</si>
  <si>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</si>
  <si>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</si>
  <si>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</si>
  <si>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</si>
  <si>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</si>
  <si>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</si>
  <si>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</si>
  <si>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</si>
  <si>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</si>
  <si>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</si>
  <si>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</si>
  <si>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</si>
  <si>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</si>
  <si>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</si>
  <si>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</si>
  <si>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</si>
  <si>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</si>
  <si>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</si>
  <si>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</si>
  <si>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</si>
  <si>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</si>
  <si>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</si>
  <si>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</si>
  <si>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</si>
  <si>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</si>
  <si>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</si>
  <si>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</si>
  <si>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</si>
  <si>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</si>
  <si>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</si>
  <si>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</si>
  <si>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</si>
  <si>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</si>
  <si>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</si>
  <si>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</si>
  <si>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</si>
  <si>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</si>
  <si>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</si>
  <si>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</si>
  <si>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</si>
  <si>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</si>
  <si>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</si>
  <si>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</si>
  <si>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</si>
  <si>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</si>
  <si>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</si>
  <si>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</si>
  <si>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</si>
  <si>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</si>
  <si>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</si>
  <si>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</si>
  <si>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</si>
  <si>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</si>
  <si>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</si>
  <si>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</si>
  <si>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</si>
  <si>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</si>
  <si>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</si>
  <si>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</si>
  <si>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</si>
  <si>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</si>
  <si>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</si>
  <si>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</si>
  <si>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</si>
  <si>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</si>
  <si>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</si>
  <si>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</si>
  <si>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</si>
  <si>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</si>
  <si>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</si>
  <si>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</si>
  <si>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</si>
  <si>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</si>
  <si>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</si>
  <si>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</si>
  <si>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</si>
  <si>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</si>
  <si>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</si>
  <si>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</si>
  <si>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</si>
  <si>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</si>
  <si>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</si>
  <si>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</si>
  <si>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</si>
  <si>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</si>
  <si>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</si>
  <si>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</si>
  <si>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</si>
  <si>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</si>
  <si>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</si>
  <si>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</si>
  <si>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</si>
  <si>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</si>
  <si>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</si>
  <si>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</si>
  <si>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</si>
  <si>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</si>
  <si>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</si>
  <si>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</si>
  <si>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</si>
  <si>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</si>
  <si>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</si>
  <si>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</si>
  <si>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</si>
  <si>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</si>
  <si>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</si>
  <si>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</si>
  <si>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</si>
  <si>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</si>
  <si>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</si>
  <si>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</si>
  <si>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</si>
  <si>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</si>
  <si>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</si>
  <si>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</si>
  <si>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</si>
  <si>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</si>
  <si>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</si>
  <si>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</si>
  <si>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</si>
  <si>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</si>
  <si>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</si>
  <si>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</si>
  <si>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</si>
  <si>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</si>
  <si>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</si>
  <si>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</si>
  <si>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</si>
  <si>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</si>
  <si>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</si>
  <si>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</si>
  <si>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</si>
  <si>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</si>
  <si>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</si>
  <si>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</si>
  <si>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</si>
  <si>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</si>
  <si>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</si>
  <si>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</si>
  <si>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</si>
  <si>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</si>
  <si>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</si>
  <si>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</si>
  <si>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</si>
  <si>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</si>
  <si>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</si>
  <si>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</si>
  <si>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</si>
  <si>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</si>
  <si>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</si>
  <si>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</si>
  <si>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</si>
  <si>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</si>
  <si>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</si>
  <si>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</si>
  <si>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</si>
  <si>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</si>
  <si>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</si>
  <si>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</si>
  <si>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</si>
  <si>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</si>
  <si>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</si>
  <si>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</si>
  <si>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</si>
  <si>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</si>
  <si>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</si>
  <si>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</si>
  <si>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</si>
  <si>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</si>
  <si>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</si>
  <si>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</si>
  <si>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</si>
  <si>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</si>
  <si>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</si>
  <si>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</si>
  <si>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</si>
  <si>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</si>
  <si>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</si>
  <si>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</si>
  <si>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</si>
  <si>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</si>
  <si>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</si>
  <si>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</si>
  <si>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</si>
  <si>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</si>
  <si>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</si>
  <si>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</si>
  <si>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</si>
  <si>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</si>
  <si>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</si>
  <si>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</si>
  <si>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</si>
  <si>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</si>
  <si>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</si>
  <si>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</si>
  <si>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</si>
  <si>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</si>
  <si>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</si>
  <si>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</si>
  <si>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</si>
  <si>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</si>
  <si>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</si>
  <si>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</si>
  <si>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</si>
  <si>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</si>
  <si>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</si>
  <si>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</si>
  <si>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</si>
  <si>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</si>
  <si>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</si>
  <si>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</si>
  <si>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</si>
  <si>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</si>
  <si>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</si>
  <si>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</si>
  <si>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</si>
  <si>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</si>
  <si>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</si>
  <si>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</si>
  <si>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</si>
  <si>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</si>
  <si>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</si>
  <si>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</si>
  <si>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</si>
  <si>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</si>
  <si>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</si>
  <si>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</si>
  <si>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</si>
  <si>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</si>
  <si>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</si>
  <si>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</si>
  <si>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</si>
  <si>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</si>
  <si>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</si>
  <si>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</si>
  <si>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</si>
  <si>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</si>
  <si>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</si>
  <si>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</si>
  <si>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</si>
  <si>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</si>
  <si>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</si>
  <si>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</si>
  <si>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</si>
  <si>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</si>
  <si>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</si>
  <si>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</si>
  <si>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</si>
  <si>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</si>
  <si>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</si>
  <si>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</si>
  <si>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</si>
  <si>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</si>
  <si>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</si>
  <si>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</si>
  <si>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</si>
  <si>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</si>
  <si>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</si>
  <si>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</si>
  <si>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</si>
  <si>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</si>
  <si>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</si>
  <si>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</si>
  <si>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</si>
  <si>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</si>
  <si>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</si>
  <si>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</si>
  <si>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</si>
  <si>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</si>
  <si>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</si>
  <si>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</si>
  <si>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</si>
  <si>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</si>
  <si>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</si>
  <si>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</si>
  <si>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</si>
  <si>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</si>
  <si>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</si>
  <si>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</si>
  <si>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</si>
  <si>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</si>
  <si>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</si>
  <si>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</si>
  <si>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</si>
  <si>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</si>
  <si>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</si>
  <si>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</si>
  <si>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</si>
  <si>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</si>
  <si>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</si>
  <si>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</si>
  <si>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</si>
  <si>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</si>
  <si>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</si>
  <si>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</si>
  <si>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</si>
  <si>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</si>
  <si>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</si>
  <si>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</si>
  <si>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</si>
  <si>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</si>
  <si>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</si>
  <si>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</si>
  <si>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</si>
  <si>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</si>
  <si>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</si>
  <si>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</si>
  <si>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</si>
  <si>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</si>
  <si>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</si>
  <si>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</si>
  <si>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</si>
  <si>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</si>
  <si>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</si>
  <si>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</si>
  <si>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</si>
  <si>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</si>
  <si>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</si>
  <si>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</si>
  <si>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</si>
  <si>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</si>
  <si>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</si>
  <si>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</si>
  <si>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</si>
  <si>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</si>
  <si>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</si>
  <si>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</si>
  <si>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</si>
  <si>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</si>
  <si>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</si>
  <si>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</si>
  <si>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</si>
  <si>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</si>
  <si>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</si>
  <si>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</si>
  <si>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</si>
  <si>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</si>
  <si>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</si>
  <si>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</si>
  <si>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</si>
  <si>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</si>
  <si>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</si>
  <si>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</si>
  <si>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</si>
  <si>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</si>
  <si>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</si>
  <si>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</si>
  <si>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</si>
  <si>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</si>
  <si>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</si>
  <si>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</si>
  <si>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</si>
  <si>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</si>
  <si>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</si>
  <si>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</si>
  <si>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</si>
  <si>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</si>
  <si>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</si>
  <si>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</si>
  <si>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</si>
  <si>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</si>
  <si>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</si>
  <si>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</si>
  <si>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</si>
  <si>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</si>
  <si>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</si>
  <si>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</si>
  <si>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</si>
  <si>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</si>
  <si>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</si>
  <si>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</si>
  <si>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</si>
  <si>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</si>
  <si>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</si>
  <si>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</si>
  <si>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</si>
  <si>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</si>
  <si>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</si>
  <si>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</si>
  <si>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</si>
  <si>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</si>
  <si>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</si>
  <si>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</si>
  <si>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</si>
  <si>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</si>
  <si>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</si>
  <si>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</si>
  <si>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</si>
  <si>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</si>
  <si>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</si>
  <si>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</si>
  <si>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</si>
  <si>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</si>
  <si>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</si>
  <si>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</si>
  <si>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</si>
  <si>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</si>
  <si>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</si>
  <si>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</si>
  <si>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</si>
  <si>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</si>
  <si>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</si>
  <si>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</si>
  <si>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</si>
  <si>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</si>
  <si>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</si>
  <si>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</si>
  <si>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</si>
  <si>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</si>
  <si>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</si>
  <si>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</si>
  <si>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</si>
  <si>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</si>
  <si>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</si>
  <si>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</si>
  <si>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</si>
  <si>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</si>
  <si>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</si>
  <si>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</si>
  <si>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</si>
  <si>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</si>
  <si>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</si>
  <si>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</si>
  <si>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</si>
  <si>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</si>
  <si>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</si>
  <si>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</si>
  <si>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</si>
  <si>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</si>
  <si>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</si>
  <si>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</si>
  <si>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</si>
  <si>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</si>
  <si>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</si>
  <si>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</si>
  <si>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</si>
  <si>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</si>
  <si>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</si>
  <si>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</si>
  <si>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</si>
  <si>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</si>
  <si>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</si>
  <si>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</si>
  <si>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</si>
  <si>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</si>
  <si>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</si>
  <si>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</si>
  <si>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</si>
  <si>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</si>
  <si>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</si>
  <si>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</si>
  <si>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</si>
  <si>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</si>
  <si>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</si>
  <si>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</si>
  <si>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</si>
  <si>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</si>
  <si>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</si>
  <si>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</si>
  <si>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</si>
  <si>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</si>
  <si>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</si>
  <si>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</si>
  <si>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</si>
  <si>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</si>
  <si>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</si>
  <si>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</si>
  <si>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</si>
  <si>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</si>
  <si>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</si>
  <si>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</si>
  <si>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</si>
  <si>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</si>
  <si>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</si>
  <si>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</si>
  <si>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</si>
  <si>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</si>
  <si>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</si>
  <si>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</si>
  <si>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</si>
  <si>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</si>
  <si>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</si>
  <si>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</si>
  <si>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</si>
  <si>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</si>
  <si>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</si>
  <si>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</si>
  <si>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</si>
  <si>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</si>
  <si>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</si>
  <si>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</si>
  <si>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</si>
  <si>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</si>
  <si>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</si>
  <si>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</si>
  <si>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</si>
  <si>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</si>
  <si>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</si>
  <si>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</si>
  <si>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</si>
  <si>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</si>
  <si>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</si>
  <si>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</si>
  <si>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</si>
  <si>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</si>
  <si>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</si>
  <si>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</si>
  <si>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</si>
  <si>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</si>
  <si>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</si>
  <si>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</si>
  <si>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</si>
  <si>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</si>
  <si>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</si>
  <si>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</si>
  <si>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</si>
  <si>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</si>
  <si>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</si>
  <si>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</si>
  <si>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</si>
  <si>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</si>
  <si>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</si>
  <si>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</si>
  <si>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</si>
  <si>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</si>
  <si>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</si>
  <si>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</si>
  <si>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</si>
  <si>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</si>
  <si>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</si>
  <si>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</si>
  <si>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</si>
  <si>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</si>
  <si>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</si>
  <si>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</si>
  <si>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</si>
  <si>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</si>
  <si>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</si>
  <si>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</si>
  <si>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</si>
  <si>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</si>
  <si>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</si>
  <si>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</si>
  <si>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</si>
  <si>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</si>
  <si>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</si>
  <si>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</si>
  <si>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</si>
  <si>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</si>
  <si>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</si>
  <si>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</si>
  <si>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</si>
  <si>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</si>
  <si>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</si>
  <si>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</si>
  <si>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</si>
  <si>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</si>
  <si>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</si>
  <si>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</si>
  <si>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</si>
  <si>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</si>
  <si>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</si>
  <si>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</si>
  <si>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</si>
  <si>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</si>
  <si>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</si>
  <si>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</si>
  <si>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</si>
  <si>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</si>
  <si>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</si>
  <si>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</si>
  <si>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</si>
  <si>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</si>
  <si>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</si>
  <si>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</si>
  <si>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</si>
  <si>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</si>
  <si>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</si>
  <si>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</si>
  <si>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</si>
  <si>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</si>
  <si>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</si>
  <si>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</si>
  <si>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</si>
  <si>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</si>
  <si>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</si>
  <si>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</si>
  <si>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</si>
  <si>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</si>
  <si>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</si>
  <si>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</si>
  <si>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</si>
  <si>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</si>
  <si>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</si>
  <si>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</si>
  <si>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</si>
  <si>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</si>
  <si>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</si>
  <si>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</si>
  <si>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</si>
  <si>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</si>
  <si>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</si>
  <si>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</si>
  <si>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</si>
  <si>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</si>
  <si>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</si>
  <si>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</si>
  <si>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</si>
  <si>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</si>
  <si>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</si>
  <si>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</si>
  <si>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</si>
  <si>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</si>
  <si>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</si>
  <si>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</si>
  <si>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</si>
  <si>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</si>
  <si>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</si>
  <si>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</si>
  <si>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</si>
  <si>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</si>
  <si>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</si>
  <si>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</si>
  <si>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</si>
  <si>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</si>
  <si>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</si>
  <si>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</si>
  <si>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</si>
  <si>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</si>
  <si>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</si>
  <si>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</si>
  <si>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</si>
  <si>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</si>
  <si>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</si>
  <si>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</si>
  <si>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</si>
  <si>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</si>
  <si>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</si>
  <si>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</si>
  <si>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</si>
  <si>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</si>
  <si>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</si>
  <si>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</si>
  <si>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</si>
  <si>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</si>
  <si>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</si>
  <si>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</si>
  <si>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</si>
  <si>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</si>
  <si>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</si>
  <si>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</si>
  <si>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</si>
  <si>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</si>
  <si>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</si>
  <si>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</si>
  <si>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</si>
  <si>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</si>
  <si>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</si>
  <si>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</si>
  <si>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</si>
  <si>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</si>
  <si>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</si>
  <si>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</si>
  <si>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</si>
  <si>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</si>
  <si>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</si>
  <si>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</si>
  <si>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</si>
  <si>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</si>
  <si>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</si>
  <si>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</si>
  <si>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</si>
  <si>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</si>
  <si>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</si>
  <si>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</si>
  <si>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</si>
  <si>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</si>
  <si>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</si>
  <si>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</si>
  <si>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</si>
  <si>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</si>
  <si>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</si>
  <si>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</si>
  <si>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</si>
  <si>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</si>
  <si>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</si>
  <si>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</si>
  <si>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</si>
  <si>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</si>
  <si>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</si>
  <si>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</si>
  <si>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</si>
  <si>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</si>
  <si>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</si>
  <si>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</si>
  <si>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</si>
  <si>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</si>
  <si>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</si>
  <si>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</si>
  <si>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</si>
  <si>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</si>
  <si>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</si>
  <si>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</si>
  <si>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</si>
  <si>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</si>
  <si>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</si>
  <si>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</si>
  <si>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</si>
  <si>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</si>
  <si>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</si>
  <si>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</si>
  <si>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</si>
  <si>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</si>
  <si>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</si>
  <si>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</si>
  <si>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</si>
  <si>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</si>
  <si>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</si>
  <si>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</si>
  <si>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</si>
  <si>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</si>
  <si>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</si>
  <si>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</si>
  <si>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</si>
  <si>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</si>
  <si>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</si>
  <si>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</si>
  <si>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</si>
  <si>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</si>
  <si>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</si>
  <si>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</si>
  <si>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</si>
  <si>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</si>
  <si>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</si>
  <si>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</si>
  <si>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</si>
  <si>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</si>
  <si>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</si>
  <si>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</si>
  <si>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</si>
  <si>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</si>
  <si>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</si>
  <si>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</si>
  <si>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</si>
  <si>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</si>
  <si>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</si>
  <si>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</si>
  <si>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</si>
  <si>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</si>
  <si>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</si>
  <si>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</si>
  <si>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</si>
  <si>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</si>
  <si>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</si>
  <si>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</si>
  <si>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</si>
  <si>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</si>
  <si>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</si>
  <si>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</si>
  <si>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</si>
  <si>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</si>
  <si>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</si>
  <si>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</si>
  <si>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</si>
  <si>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</si>
  <si>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</si>
  <si>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</si>
  <si>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</si>
  <si>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</si>
  <si>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</si>
  <si>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</si>
  <si>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</si>
  <si>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</si>
  <si>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</si>
  <si>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</si>
  <si>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</si>
  <si>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</si>
  <si>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</si>
  <si>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</si>
  <si>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</si>
  <si>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</si>
  <si>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</si>
  <si>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</si>
  <si>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</si>
  <si>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</si>
  <si>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</si>
  <si>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</si>
  <si>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</si>
  <si>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</si>
  <si>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</si>
  <si>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</si>
  <si>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</si>
  <si>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</si>
  <si>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</si>
  <si>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</si>
  <si>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</si>
  <si>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</si>
  <si>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</si>
  <si>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</si>
  <si>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</si>
  <si>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</si>
  <si>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</si>
  <si>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</si>
  <si>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</si>
  <si>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</si>
  <si>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</si>
  <si>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</si>
  <si>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</si>
  <si>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</si>
  <si>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</si>
  <si>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</si>
  <si>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</si>
  <si>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</si>
  <si>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</si>
  <si>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</si>
  <si>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</si>
  <si>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</si>
  <si>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</si>
  <si>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</si>
  <si>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</si>
  <si>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</si>
  <si>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</si>
  <si>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</si>
  <si>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</si>
  <si>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</si>
  <si>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</si>
  <si>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</si>
  <si>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</si>
  <si>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</si>
  <si>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</si>
  <si>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</si>
  <si>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</si>
  <si>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</si>
  <si>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</si>
  <si>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</si>
  <si>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</si>
  <si>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</si>
  <si>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</si>
  <si>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</si>
  <si>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</si>
  <si>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</si>
  <si>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</si>
  <si>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</si>
  <si>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</si>
  <si>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</si>
  <si>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</si>
  <si>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</si>
  <si>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</si>
  <si>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</si>
  <si>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</si>
  <si>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</si>
  <si>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</si>
  <si>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</si>
  <si>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</si>
  <si>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</si>
  <si>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</si>
  <si>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</si>
  <si>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</si>
  <si>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</si>
  <si>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</si>
  <si>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</si>
  <si>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</si>
  <si>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</si>
  <si>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</si>
  <si>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</si>
  <si>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</si>
  <si>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</si>
  <si>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</si>
  <si>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</si>
  <si>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</si>
  <si>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</si>
  <si>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</si>
  <si>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</si>
  <si>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</si>
  <si>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</si>
  <si>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</si>
  <si>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</si>
  <si>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</si>
  <si>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</si>
  <si>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</si>
  <si>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</si>
  <si>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</si>
  <si>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</si>
  <si>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</si>
  <si>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</si>
  <si>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</si>
  <si>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</si>
  <si>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</si>
  <si>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</si>
  <si>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</si>
  <si>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</si>
  <si>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</si>
  <si>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</si>
  <si>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</si>
  <si>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</si>
  <si>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</si>
  <si>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</si>
  <si>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</si>
  <si>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</si>
  <si>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</si>
  <si>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</si>
  <si>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</si>
  <si>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</si>
  <si>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</si>
  <si>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</si>
  <si>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</si>
  <si>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</si>
  <si>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</si>
  <si>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</si>
  <si>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</si>
  <si>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</si>
  <si>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</si>
  <si>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</si>
  <si>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</si>
  <si>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</si>
  <si>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</si>
  <si>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</si>
  <si>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</si>
  <si>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</si>
  <si>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</si>
  <si>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</si>
  <si>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</si>
  <si>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</si>
  <si>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</si>
  <si>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</si>
  <si>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</si>
  <si>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</si>
  <si>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</si>
  <si>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</si>
  <si>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</si>
  <si>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</si>
  <si>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</si>
  <si>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</si>
  <si>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</si>
  <si>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</si>
  <si>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</si>
  <si>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</si>
  <si>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</si>
  <si>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</si>
  <si>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</si>
  <si>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</si>
  <si>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</si>
  <si>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</si>
  <si>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</si>
  <si>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</si>
  <si>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</si>
  <si>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</si>
  <si>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</si>
  <si>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</si>
  <si>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</si>
  <si>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</si>
  <si>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</si>
  <si>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</si>
  <si>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</si>
  <si>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</si>
  <si>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</si>
  <si>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</si>
  <si>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</si>
  <si>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</si>
  <si>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</si>
  <si>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</si>
  <si>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</si>
  <si>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</si>
  <si>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</si>
  <si>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</si>
  <si>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</si>
  <si>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</si>
  <si>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</si>
  <si>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</si>
  <si>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</si>
  <si>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</si>
  <si>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</si>
  <si>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</si>
  <si>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</si>
  <si>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</si>
  <si>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</si>
  <si>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</si>
  <si>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</si>
  <si>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</si>
  <si>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</si>
  <si>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</si>
  <si>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</si>
  <si>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</si>
  <si>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</si>
  <si>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</si>
  <si>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</si>
  <si>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</si>
  <si>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</si>
  <si>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</si>
  <si>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</si>
  <si>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</si>
  <si>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</si>
  <si>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</si>
  <si>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</si>
  <si>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</si>
  <si>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</si>
  <si>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</si>
  <si>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</si>
  <si>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</si>
  <si>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</si>
  <si>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</si>
  <si>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</si>
  <si>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</si>
  <si>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</si>
  <si>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</si>
  <si>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</si>
  <si>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</si>
  <si>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</si>
  <si>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</si>
  <si>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</si>
  <si>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</si>
  <si>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</si>
  <si>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</si>
  <si>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</si>
  <si>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</si>
  <si>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</si>
  <si>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</si>
  <si>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</si>
  <si>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</si>
  <si>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</si>
  <si>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</si>
  <si>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</si>
  <si>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</si>
  <si>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</si>
  <si>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</si>
  <si>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</si>
  <si>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</si>
  <si>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</si>
  <si>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</si>
  <si>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</si>
  <si>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</si>
  <si>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</si>
  <si>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</si>
  <si>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</si>
  <si>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</si>
  <si>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</si>
  <si>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</si>
  <si>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</si>
  <si>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</si>
  <si>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</si>
  <si>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</si>
  <si>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</si>
  <si>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</si>
  <si>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</si>
  <si>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</si>
  <si>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</si>
  <si>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</si>
  <si>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</si>
  <si>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</si>
  <si>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</si>
  <si>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</si>
  <si>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</si>
  <si>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</si>
  <si>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</si>
  <si>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</si>
  <si>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</si>
  <si>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</si>
  <si>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</si>
  <si>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</si>
  <si>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</si>
  <si>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</si>
  <si>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</si>
  <si>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</si>
  <si>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</si>
  <si>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</si>
  <si>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</si>
  <si>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</si>
  <si>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</si>
  <si>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</si>
  <si>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</si>
  <si>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</si>
  <si>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</si>
  <si>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</si>
  <si>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</si>
  <si>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</si>
  <si>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</si>
  <si>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</si>
  <si>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</si>
  <si>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</si>
  <si>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</si>
  <si>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</si>
  <si>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</si>
  <si>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</si>
  <si>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</si>
  <si>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</si>
  <si>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</si>
  <si>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</si>
  <si>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</si>
  <si>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</si>
  <si>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</si>
  <si>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</si>
  <si>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</si>
  <si>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</si>
  <si>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</si>
  <si>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</si>
  <si>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</si>
  <si>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</si>
  <si>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</si>
  <si>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</si>
  <si>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</si>
  <si>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</si>
  <si>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</si>
  <si>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</si>
  <si>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</si>
  <si>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</si>
  <si>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</si>
  <si>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</si>
  <si>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</si>
  <si>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</si>
  <si>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</si>
  <si>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</si>
  <si>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</si>
  <si>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</si>
  <si>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</si>
  <si>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</si>
  <si>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</si>
  <si>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</si>
  <si>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</si>
  <si>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</si>
  <si>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</si>
  <si>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</si>
  <si>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</si>
  <si>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</si>
  <si>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</si>
  <si>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</si>
  <si>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</si>
  <si>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</si>
  <si>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</si>
  <si>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</si>
  <si>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</si>
  <si>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</si>
  <si>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</si>
  <si>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</si>
  <si>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</si>
  <si>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</si>
  <si>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</si>
  <si>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</si>
  <si>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</si>
  <si>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</si>
  <si>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</si>
  <si>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</si>
  <si>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</si>
  <si>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</si>
  <si>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</si>
  <si>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</si>
  <si>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</si>
  <si>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</si>
  <si>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</si>
  <si>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</si>
  <si>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</si>
  <si>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</si>
  <si>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</si>
  <si>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</si>
  <si>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</si>
  <si>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</si>
  <si>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</si>
  <si>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</si>
  <si>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</si>
  <si>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</si>
  <si>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</si>
  <si>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</si>
  <si>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</si>
  <si>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</si>
  <si>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</si>
  <si>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</si>
  <si>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</si>
  <si>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</si>
  <si>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</si>
  <si>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</si>
  <si>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</si>
  <si>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</si>
  <si>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</si>
  <si>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</si>
  <si>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</si>
  <si>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</si>
  <si>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</si>
  <si>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</si>
  <si>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</si>
  <si>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</si>
  <si>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</si>
  <si>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</si>
  <si>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</si>
  <si>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</si>
  <si>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</si>
  <si>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</si>
  <si>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</si>
  <si>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</si>
  <si>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</si>
  <si>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</si>
  <si>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</si>
  <si>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</si>
  <si>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</si>
  <si>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</si>
  <si>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</si>
  <si>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</si>
  <si>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</si>
  <si>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</si>
  <si>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</si>
  <si>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</si>
  <si>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</si>
  <si>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</si>
  <si>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</si>
  <si>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</si>
  <si>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</si>
  <si>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</si>
  <si>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</si>
  <si>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</si>
  <si>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</si>
  <si>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</si>
  <si>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</si>
  <si>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</si>
  <si>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</si>
  <si>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</si>
  <si>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</si>
  <si>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</si>
  <si>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</si>
  <si>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</si>
  <si>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</si>
  <si>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</si>
  <si>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</si>
  <si>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</si>
  <si>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</si>
  <si>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</si>
  <si>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</si>
  <si>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</si>
  <si>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</si>
  <si>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</si>
  <si>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</si>
  <si>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</si>
  <si>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</si>
  <si>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</si>
  <si>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</si>
  <si>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</si>
  <si>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</si>
  <si>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</si>
  <si>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</si>
  <si>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</si>
  <si>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</si>
  <si>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</si>
  <si>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</si>
  <si>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</si>
  <si>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</si>
  <si>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</si>
  <si>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</si>
  <si>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</si>
  <si>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</si>
  <si>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</si>
  <si>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</si>
  <si>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</si>
  <si>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</si>
  <si>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</si>
  <si>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</si>
  <si>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</si>
  <si>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</si>
  <si>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</si>
  <si>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</si>
  <si>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</si>
  <si>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</si>
  <si>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</si>
  <si>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</si>
  <si>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</si>
  <si>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</si>
  <si>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</si>
  <si>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</si>
  <si>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</si>
  <si>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</si>
  <si>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</si>
  <si>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</si>
  <si>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</si>
  <si>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</si>
  <si>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</si>
  <si>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</si>
  <si>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</si>
  <si>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</si>
  <si>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</si>
  <si>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</si>
  <si>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</si>
  <si>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</si>
  <si>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</si>
  <si>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</si>
  <si>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</si>
  <si>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</si>
  <si>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</si>
  <si>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</si>
  <si>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</si>
  <si>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</si>
  <si>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</si>
  <si>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</si>
  <si>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</si>
  <si>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</si>
  <si>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</si>
  <si>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</si>
  <si>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</si>
  <si>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</si>
  <si>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</si>
  <si>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</si>
  <si>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</si>
  <si>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</si>
  <si>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</si>
  <si>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</si>
  <si>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</si>
  <si>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</si>
  <si>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</si>
  <si>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</si>
  <si>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</si>
  <si>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</si>
  <si>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</si>
  <si>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</si>
  <si>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</si>
  <si>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</si>
  <si>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</si>
  <si>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</si>
  <si>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</si>
  <si>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</si>
  <si>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</si>
  <si>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</si>
  <si>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</si>
  <si>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</si>
  <si>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</si>
  <si>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</si>
  <si>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</si>
  <si>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</si>
  <si>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</si>
  <si>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</si>
  <si>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</si>
  <si>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</si>
  <si>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</si>
  <si>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</si>
  <si>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</si>
  <si>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</si>
  <si>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</si>
  <si>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</si>
  <si>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</si>
  <si>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</si>
  <si>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</si>
  <si>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</si>
  <si>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</si>
  <si>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</si>
  <si>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</si>
  <si>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</si>
  <si>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</si>
  <si>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</si>
  <si>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</si>
  <si>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</si>
  <si>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</si>
  <si>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</si>
  <si>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</si>
  <si>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</si>
  <si>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</si>
  <si>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</si>
  <si>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</si>
  <si>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</si>
  <si>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</si>
  <si>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</si>
  <si>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</si>
  <si>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</si>
  <si>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</si>
  <si>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</si>
  <si>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</si>
  <si>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</si>
  <si>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</si>
  <si>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</si>
  <si>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</si>
  <si>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</si>
  <si>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</si>
  <si>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</si>
  <si>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</si>
  <si>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</si>
  <si>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</si>
  <si>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</si>
  <si>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</si>
  <si>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</si>
  <si>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</si>
  <si>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</si>
  <si>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</si>
  <si>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</si>
  <si>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</si>
  <si>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</si>
  <si>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</si>
  <si>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</si>
  <si>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</si>
  <si>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</si>
  <si>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</si>
  <si>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</si>
  <si>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</si>
  <si>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</si>
  <si>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</si>
  <si>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</si>
  <si>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</si>
  <si>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</si>
  <si>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</si>
  <si>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</si>
  <si>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</si>
  <si>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</si>
  <si>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</si>
  <si>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</si>
  <si>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</si>
  <si>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</si>
  <si>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</si>
  <si>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</si>
  <si>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</si>
  <si>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</si>
  <si>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</si>
  <si>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</si>
  <si>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</si>
  <si>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</si>
  <si>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</si>
  <si>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</si>
  <si>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</si>
  <si>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</si>
  <si>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</si>
  <si>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</si>
  <si>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</si>
  <si>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</si>
  <si>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</si>
  <si>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</si>
  <si>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</si>
  <si>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</si>
  <si>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</si>
  <si>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</si>
  <si>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</si>
  <si>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</si>
  <si>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</si>
  <si>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</si>
  <si>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</si>
  <si>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</si>
  <si>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</si>
  <si>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</si>
  <si>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</si>
  <si>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</si>
  <si>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</si>
  <si>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</si>
  <si>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</si>
  <si>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</si>
  <si>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</si>
  <si>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</si>
  <si>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</si>
  <si>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</si>
  <si>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</si>
  <si>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</si>
  <si>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</si>
  <si>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</si>
  <si>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</si>
  <si>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</si>
  <si>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</si>
  <si>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</si>
  <si>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</si>
  <si>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</si>
  <si>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</si>
  <si>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</si>
  <si>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</si>
  <si>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</si>
  <si>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</si>
  <si>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</si>
  <si>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</si>
  <si>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</si>
  <si>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</si>
  <si>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</si>
  <si>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</si>
  <si>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</si>
  <si>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</si>
  <si>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</si>
  <si>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</si>
  <si>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</si>
  <si>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</si>
  <si>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</si>
  <si>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</si>
  <si>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</si>
  <si>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</si>
  <si>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</si>
  <si>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</si>
  <si>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</si>
  <si>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</si>
  <si>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</si>
  <si>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</si>
  <si>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</si>
  <si>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</si>
  <si>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</si>
  <si>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</si>
  <si>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</si>
  <si>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</si>
  <si>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</si>
  <si>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</si>
  <si>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</si>
  <si>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</si>
  <si>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</si>
  <si>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</si>
  <si>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</si>
  <si>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</si>
  <si>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</si>
  <si>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</si>
  <si>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</si>
  <si>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</si>
  <si>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</si>
  <si>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</si>
  <si>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</si>
  <si>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</si>
  <si>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</si>
  <si>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</si>
  <si>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</si>
  <si>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</si>
  <si>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</si>
  <si>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</si>
  <si>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</si>
  <si>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</si>
  <si>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</si>
  <si>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</si>
  <si>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</si>
  <si>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</si>
  <si>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</si>
  <si>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</si>
  <si>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</si>
  <si>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</si>
  <si>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</si>
  <si>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</si>
  <si>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</si>
  <si>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</si>
  <si>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</si>
  <si>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</si>
  <si>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</si>
  <si>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</si>
  <si>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</si>
  <si>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</si>
  <si>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</si>
  <si>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</si>
  <si>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</si>
  <si>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</si>
  <si>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</si>
  <si>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</si>
  <si>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</si>
  <si>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</si>
  <si>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</si>
  <si>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</si>
  <si>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</si>
  <si>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</si>
  <si>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</si>
  <si>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</si>
  <si>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</si>
  <si>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</si>
  <si>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</si>
  <si>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</si>
  <si>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</si>
  <si>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</si>
  <si>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</si>
  <si>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</si>
  <si>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</si>
  <si>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</si>
  <si>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</si>
  <si>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</si>
  <si>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</si>
  <si>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</si>
  <si>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</si>
  <si>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</si>
  <si>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</si>
  <si>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</si>
  <si>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</si>
  <si>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</si>
  <si>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</si>
  <si>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</si>
  <si>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</si>
  <si>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</si>
  <si>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</si>
  <si>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</si>
  <si>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</si>
  <si>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</si>
  <si>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</si>
  <si>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</si>
  <si>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</si>
  <si>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</si>
  <si>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</si>
  <si>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</si>
  <si>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</si>
  <si>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</si>
  <si>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</si>
  <si>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</si>
  <si>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</si>
  <si>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</si>
  <si>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</si>
  <si>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</si>
  <si>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</si>
  <si>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</si>
  <si>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</si>
  <si>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</si>
  <si>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</si>
  <si>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</si>
  <si>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</si>
  <si>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</si>
  <si>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</si>
  <si>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</si>
  <si>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</si>
  <si>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</si>
  <si>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</si>
  <si>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</si>
  <si>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</si>
  <si>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</si>
  <si>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</si>
  <si>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</si>
  <si>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</si>
  <si>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</si>
  <si>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</si>
  <si>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</si>
  <si>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</si>
  <si>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</si>
  <si>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</si>
  <si>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</si>
  <si>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</si>
  <si>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</si>
  <si>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</si>
  <si>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</si>
  <si>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</si>
  <si>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</si>
  <si>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</si>
  <si>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</si>
  <si>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</si>
  <si>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</si>
  <si>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</si>
  <si>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</si>
  <si>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</si>
  <si>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</si>
  <si>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</si>
  <si>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</si>
  <si>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</si>
  <si>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</si>
  <si>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</si>
  <si>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</si>
  <si>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</si>
  <si>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</si>
  <si>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</si>
  <si>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</si>
  <si>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</si>
  <si>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</si>
  <si>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</si>
  <si>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</si>
  <si>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</si>
  <si>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</si>
  <si>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</si>
  <si>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</si>
  <si>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</si>
  <si>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</si>
  <si>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</si>
  <si>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</si>
  <si>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</si>
  <si>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</si>
  <si>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</si>
  <si>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</si>
  <si>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</si>
  <si>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</si>
  <si>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</si>
  <si>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</si>
  <si>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</si>
  <si>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</si>
  <si>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</si>
  <si>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</si>
  <si>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</si>
  <si>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</si>
  <si>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</si>
  <si>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</si>
  <si>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</si>
  <si>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</si>
  <si>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</si>
  <si>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</si>
  <si>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</si>
  <si>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</si>
  <si>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</si>
  <si>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</si>
  <si>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</si>
  <si>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</si>
  <si>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</si>
  <si>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</si>
  <si>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</si>
  <si>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</si>
  <si>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</si>
  <si>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</si>
  <si>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</si>
  <si>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</si>
  <si>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</si>
  <si>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</si>
  <si>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</si>
  <si>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</si>
  <si>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</si>
  <si>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</si>
  <si>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</si>
  <si>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</si>
  <si>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</si>
  <si>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</si>
  <si>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</si>
  <si>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</si>
  <si>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</si>
  <si>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</si>
  <si>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</si>
  <si>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</si>
  <si>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</si>
  <si>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</si>
  <si>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</si>
  <si>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</si>
  <si>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</si>
  <si>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</si>
  <si>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</si>
  <si>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</si>
  <si>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</si>
  <si>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</si>
  <si>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</si>
  <si>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</si>
  <si>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</si>
  <si>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</si>
  <si>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</si>
  <si>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</si>
  <si>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</si>
  <si>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</si>
  <si>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</si>
  <si>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</si>
  <si>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</si>
  <si>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</si>
  <si>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</si>
  <si>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</si>
  <si>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</si>
  <si>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</si>
  <si>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</si>
  <si>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</si>
  <si>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</si>
  <si>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</si>
  <si>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</si>
  <si>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</si>
  <si>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</si>
  <si>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</si>
  <si>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</si>
  <si>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</si>
  <si>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</si>
  <si>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</si>
  <si>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</si>
  <si>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</si>
  <si>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</si>
  <si>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</si>
  <si>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</si>
  <si>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</si>
  <si>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</si>
  <si>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</si>
  <si>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</si>
  <si>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</si>
  <si>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</si>
  <si>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</si>
  <si>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</si>
  <si>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</si>
  <si>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</si>
  <si>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</si>
  <si>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</si>
  <si>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</si>
  <si>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</si>
  <si>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</si>
  <si>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</si>
  <si>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</si>
  <si>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</si>
  <si>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</si>
  <si>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</si>
  <si>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</si>
  <si>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</si>
  <si>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</si>
  <si>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</si>
  <si>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</si>
  <si>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</si>
  <si>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</si>
  <si>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</si>
  <si>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</si>
  <si>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</si>
  <si>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</si>
  <si>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</si>
  <si>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</si>
  <si>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</si>
  <si>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</si>
  <si>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</si>
  <si>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</si>
  <si>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</si>
  <si>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</si>
  <si>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</si>
  <si>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</si>
  <si>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</si>
  <si>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</si>
  <si>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</si>
  <si>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</si>
  <si>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</si>
  <si>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</si>
  <si>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</si>
  <si>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</si>
  <si>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</si>
  <si>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</si>
  <si>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</si>
  <si>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</si>
  <si>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</si>
  <si>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</si>
  <si>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</si>
  <si>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</si>
  <si>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</si>
  <si>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</si>
  <si>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</si>
  <si>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</si>
  <si>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</si>
  <si>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</si>
  <si>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</si>
  <si>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</si>
  <si>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</si>
  <si>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</si>
  <si>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</si>
  <si>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</si>
  <si>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</si>
  <si>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</si>
  <si>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</si>
  <si>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</si>
  <si>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</si>
  <si>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</si>
  <si>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</si>
  <si>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</si>
  <si>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</si>
  <si>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</si>
  <si>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</si>
  <si>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</si>
  <si>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</si>
  <si>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</si>
  <si>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</si>
  <si>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</si>
  <si>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</si>
  <si>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</si>
  <si>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</si>
  <si>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</si>
  <si>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</si>
  <si>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</si>
  <si>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</si>
  <si>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</si>
  <si>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</si>
  <si>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</si>
  <si>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</si>
  <si>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</si>
  <si>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</si>
  <si>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</si>
  <si>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</si>
  <si>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</si>
  <si>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</si>
  <si>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</si>
  <si>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</si>
  <si>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</si>
  <si>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</si>
  <si>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</si>
  <si>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</si>
  <si>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</si>
  <si>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</si>
  <si>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</si>
  <si>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</si>
  <si>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</si>
  <si>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</si>
  <si>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</si>
  <si>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</si>
  <si>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</si>
  <si>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</si>
  <si>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</si>
  <si>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</si>
  <si>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</si>
  <si>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</si>
  <si>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</si>
  <si>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</si>
  <si>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</si>
  <si>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</si>
  <si>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</si>
  <si>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</si>
  <si>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</si>
  <si>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</si>
  <si>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</si>
  <si>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</si>
  <si>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</si>
  <si>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</si>
  <si>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</si>
  <si>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</si>
  <si>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</si>
  <si>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</si>
  <si>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</si>
  <si>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</si>
  <si>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</si>
  <si>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</si>
  <si>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</si>
  <si>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</si>
  <si>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</si>
  <si>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</si>
  <si>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</si>
  <si>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</si>
  <si>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</si>
  <si>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</si>
  <si>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</si>
  <si>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</si>
  <si>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</si>
  <si>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</si>
  <si>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</si>
  <si>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</si>
  <si>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</si>
  <si>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</si>
  <si>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</si>
  <si>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</si>
  <si>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</si>
  <si>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</si>
  <si>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</si>
  <si>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</si>
  <si>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</si>
  <si>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</si>
  <si>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</si>
  <si>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</si>
  <si>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</si>
  <si>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</si>
  <si>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</si>
  <si>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</si>
  <si>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</si>
  <si>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</si>
  <si>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</si>
  <si>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</si>
  <si>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</si>
  <si>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</si>
  <si>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</si>
  <si>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</si>
  <si>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</si>
  <si>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</si>
  <si>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</si>
  <si>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</si>
  <si>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</si>
  <si>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</si>
  <si>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</si>
  <si>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</si>
  <si>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</si>
  <si>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</si>
  <si>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</si>
  <si>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</si>
  <si>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</si>
  <si>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</si>
  <si>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</si>
  <si>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</si>
  <si>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</si>
  <si>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</si>
  <si>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</si>
  <si>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</si>
  <si>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</si>
  <si>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</si>
  <si>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</si>
  <si>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</si>
  <si>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</si>
  <si>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</si>
  <si>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</si>
  <si>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</si>
  <si>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</si>
  <si>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</si>
  <si>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</si>
  <si>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</si>
  <si>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</si>
  <si>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</si>
  <si>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</si>
  <si>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</si>
  <si>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</si>
  <si>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</si>
  <si>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</si>
  <si>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</si>
  <si>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</si>
  <si>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</si>
  <si>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</si>
  <si>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</si>
  <si>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</si>
  <si>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</si>
  <si>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</si>
  <si>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</si>
  <si>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</si>
  <si>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</si>
  <si>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</si>
  <si>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</si>
  <si>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</si>
  <si>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</si>
  <si>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</si>
  <si>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</si>
  <si>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</si>
  <si>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</si>
  <si>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</si>
  <si>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</si>
  <si>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</si>
  <si>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</si>
  <si>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</si>
  <si>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</si>
  <si>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</si>
  <si>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</si>
  <si>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</si>
  <si>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</si>
  <si>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</si>
  <si>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</si>
  <si>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</si>
  <si>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</si>
  <si>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</si>
  <si>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</si>
  <si>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</si>
  <si>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</si>
  <si>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</si>
  <si>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</si>
  <si>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</si>
  <si>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</si>
  <si>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</si>
  <si>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</si>
  <si>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</si>
  <si>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</si>
  <si>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</si>
  <si>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</si>
  <si>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</si>
  <si>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</si>
  <si>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</si>
  <si>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</si>
  <si>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</si>
  <si>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</si>
  <si>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</si>
  <si>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</si>
  <si>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</si>
  <si>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</si>
  <si>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</si>
  <si>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</si>
  <si>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</si>
  <si>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</si>
  <si>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</si>
  <si>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</si>
  <si>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</si>
  <si>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</si>
  <si>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</si>
  <si>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</si>
  <si>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</si>
  <si>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</si>
  <si>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</si>
  <si>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</si>
  <si>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</si>
  <si>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</si>
  <si>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</si>
  <si>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</si>
  <si>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</si>
  <si>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</si>
  <si>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</si>
  <si>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</si>
  <si>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</si>
  <si>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</si>
  <si>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</si>
  <si>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</si>
  <si>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</si>
  <si>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</si>
  <si>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</si>
  <si>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</si>
  <si>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</si>
  <si>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</si>
  <si>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</si>
  <si>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</si>
  <si>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</si>
  <si>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</si>
  <si>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</si>
  <si>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</si>
  <si>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</si>
  <si>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</si>
  <si>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</si>
  <si>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</si>
  <si>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</si>
  <si>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</si>
  <si>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</si>
  <si>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</si>
  <si>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</si>
  <si>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</si>
  <si>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</si>
  <si>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</si>
  <si>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</si>
  <si>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</si>
  <si>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</si>
  <si>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</si>
  <si>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</si>
  <si>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</si>
  <si>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</si>
  <si>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</si>
  <si>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</si>
  <si>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</si>
  <si>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</si>
  <si>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</si>
  <si>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</si>
  <si>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</si>
  <si>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</si>
  <si>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</si>
  <si>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</si>
  <si>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</si>
  <si>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</si>
  <si>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</si>
  <si>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</si>
  <si>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</si>
  <si>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</si>
  <si>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</si>
  <si>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</si>
  <si>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</si>
  <si>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</si>
  <si>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</si>
  <si>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</si>
  <si>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</si>
  <si>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</si>
  <si>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</si>
  <si>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</si>
  <si>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</si>
  <si>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</si>
  <si>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</si>
  <si>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</si>
  <si>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</si>
  <si>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</si>
  <si>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</si>
  <si>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</si>
  <si>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</si>
  <si>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</si>
  <si>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</si>
  <si>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</si>
  <si>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</si>
  <si>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</si>
  <si>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</si>
  <si>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</si>
  <si>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</si>
  <si>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</si>
  <si>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</si>
  <si>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</si>
  <si>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</si>
  <si>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</si>
  <si>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</si>
  <si>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</si>
  <si>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</si>
  <si>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</si>
  <si>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</si>
  <si>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</si>
  <si>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</si>
  <si>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</si>
  <si>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</si>
  <si>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</si>
  <si>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</si>
  <si>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</si>
  <si>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</si>
  <si>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</si>
  <si>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</si>
  <si>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</si>
  <si>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</si>
  <si>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</si>
  <si>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</si>
  <si>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</si>
  <si>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</si>
  <si>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</si>
  <si>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</si>
  <si>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</si>
  <si>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</si>
  <si>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</si>
  <si>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</si>
  <si>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</si>
  <si>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</si>
  <si>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</si>
  <si>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</si>
  <si>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</si>
  <si>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</si>
  <si>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</si>
  <si>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</si>
  <si>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</si>
  <si>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</si>
  <si>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</si>
  <si>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</si>
  <si>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</si>
  <si>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</si>
  <si>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</si>
  <si>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</si>
  <si>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</si>
  <si>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</si>
  <si>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</si>
  <si>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</si>
  <si>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</si>
  <si>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</si>
  <si>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</si>
  <si>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</si>
  <si>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</si>
  <si>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</si>
  <si>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</si>
  <si>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</si>
  <si>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</si>
  <si>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</si>
  <si>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</si>
  <si>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</si>
  <si>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</si>
  <si>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</si>
  <si>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</si>
  <si>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</si>
  <si>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</si>
  <si>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</si>
  <si>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</si>
  <si>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</si>
  <si>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</si>
  <si>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</si>
  <si>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</si>
  <si>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</si>
  <si>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</si>
  <si>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</si>
  <si>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</si>
  <si>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</si>
  <si>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</si>
  <si>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</si>
  <si>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</si>
  <si>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</si>
  <si>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</si>
  <si>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</si>
  <si>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</si>
  <si>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</si>
  <si>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</si>
  <si>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</si>
  <si>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</si>
  <si>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</si>
  <si>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</si>
  <si>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</si>
  <si>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</si>
  <si>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</si>
  <si>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</si>
  <si>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</si>
  <si>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</si>
  <si>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</si>
  <si>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</si>
  <si>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</si>
  <si>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</si>
  <si>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</si>
  <si>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</si>
  <si>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</si>
  <si>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</si>
  <si>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</si>
  <si>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</si>
  <si>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</si>
  <si>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</si>
  <si>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</si>
  <si>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</si>
  <si>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</si>
  <si>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</si>
  <si>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</si>
  <si>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</si>
  <si>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</si>
  <si>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</si>
  <si>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</si>
  <si>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</si>
  <si>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</si>
  <si>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</si>
  <si>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</si>
  <si>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</si>
  <si>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</si>
  <si>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</si>
  <si>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</si>
  <si>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</si>
  <si>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</si>
  <si>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</si>
  <si>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</si>
  <si>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</si>
  <si>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</si>
  <si>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</si>
  <si>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</si>
  <si>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</si>
  <si>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</si>
  <si>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</si>
  <si>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</si>
  <si>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</si>
  <si>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</si>
  <si>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</si>
  <si>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</si>
  <si>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</si>
  <si>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</si>
  <si>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</si>
  <si>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</si>
  <si>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</si>
  <si>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</si>
  <si>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</si>
  <si>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</si>
  <si>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</si>
  <si>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</si>
  <si>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</si>
  <si>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</si>
  <si>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</si>
  <si>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</si>
  <si>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</si>
  <si>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</si>
  <si>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</si>
  <si>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</si>
  <si>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</si>
  <si>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</si>
  <si>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</si>
  <si>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</si>
  <si>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</si>
  <si>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</si>
  <si>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</si>
  <si>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</si>
  <si>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</si>
  <si>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</si>
  <si>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</si>
  <si>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</si>
  <si>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</si>
  <si>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</si>
  <si>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</si>
  <si>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</si>
  <si>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</si>
  <si>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</si>
  <si>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</si>
  <si>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</si>
  <si>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</si>
  <si>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</si>
  <si>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</si>
  <si>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</si>
  <si>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</si>
  <si>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</si>
  <si>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</si>
  <si>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</si>
  <si>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</si>
  <si>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</si>
  <si>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</si>
  <si>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</si>
  <si>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</si>
  <si>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</si>
  <si>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</si>
  <si>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</si>
  <si>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</si>
  <si>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</si>
  <si>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</si>
  <si>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</si>
  <si>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</si>
  <si>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</si>
  <si>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</si>
  <si>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</si>
  <si>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</si>
  <si>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</si>
  <si>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</si>
  <si>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</si>
  <si>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</si>
  <si>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</si>
  <si>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</si>
  <si>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</si>
  <si>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</si>
  <si>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</si>
  <si>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</si>
  <si>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</si>
  <si>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</si>
  <si>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</si>
  <si>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</si>
  <si>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</si>
  <si>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</si>
  <si>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</si>
  <si>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</si>
  <si>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</si>
  <si>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</si>
  <si>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</si>
  <si>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</si>
  <si>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</si>
  <si>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</si>
  <si>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</si>
  <si>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</si>
  <si>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</si>
  <si>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</si>
  <si>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</si>
  <si>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</si>
  <si>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</si>
  <si>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</si>
  <si>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</si>
  <si>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</si>
  <si>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</si>
  <si>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</si>
  <si>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</si>
  <si>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</si>
  <si>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</si>
  <si>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</si>
  <si>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</si>
  <si>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</si>
  <si>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</si>
  <si>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</si>
  <si>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</si>
  <si>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</si>
  <si>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</si>
  <si>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</si>
  <si>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</si>
  <si>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</si>
  <si>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</si>
  <si>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</si>
  <si>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</si>
  <si>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</si>
  <si>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</si>
  <si>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</si>
  <si>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</si>
  <si>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</si>
  <si>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</si>
  <si>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</si>
  <si>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</si>
  <si>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</si>
  <si>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</si>
  <si>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</si>
  <si>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</si>
  <si>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</si>
  <si>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</si>
  <si>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</si>
  <si>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</si>
  <si>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</si>
  <si>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</si>
  <si>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</si>
  <si>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</si>
  <si>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</si>
  <si>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</si>
  <si>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</si>
  <si>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</si>
  <si>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</si>
  <si>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</si>
  <si>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</si>
  <si>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</si>
  <si>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</si>
  <si>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</si>
  <si>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</si>
  <si>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</si>
  <si>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</si>
  <si>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</si>
  <si>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</si>
  <si>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</si>
  <si>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</si>
  <si>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</si>
  <si>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</si>
  <si>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</si>
  <si>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</si>
  <si>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</si>
  <si>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</si>
  <si>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</si>
  <si>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</si>
  <si>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</si>
  <si>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</si>
  <si>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</si>
  <si>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</si>
  <si>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</si>
  <si>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</si>
  <si>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</si>
  <si>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</si>
  <si>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</si>
  <si>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</si>
  <si>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</si>
  <si>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</si>
  <si>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</si>
  <si>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</si>
  <si>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</si>
  <si>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</si>
  <si>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</si>
  <si>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</si>
  <si>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</si>
  <si>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</si>
  <si>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</si>
  <si>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</si>
  <si>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</si>
  <si>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</si>
  <si>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</si>
  <si>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</si>
  <si>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</si>
  <si>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</si>
  <si>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</si>
  <si>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</si>
  <si>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</si>
  <si>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</si>
  <si>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</si>
  <si>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</si>
  <si>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</si>
  <si>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</si>
  <si>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</si>
  <si>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</si>
  <si>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</si>
  <si>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</si>
  <si>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</si>
  <si>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</si>
  <si>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</si>
  <si>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</si>
  <si>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</si>
  <si>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</si>
  <si>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</si>
  <si>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</si>
  <si>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</si>
  <si>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</si>
  <si>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</si>
  <si>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</si>
  <si>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</si>
  <si>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</si>
  <si>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</si>
  <si>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</si>
  <si>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</si>
  <si>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</si>
  <si>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</si>
  <si>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</si>
  <si>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</si>
  <si>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</si>
  <si>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</si>
  <si>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</si>
  <si>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</si>
  <si>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</si>
  <si>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</si>
  <si>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</si>
  <si>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</si>
  <si>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</si>
  <si>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</si>
  <si>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</si>
  <si>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</si>
  <si>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</si>
  <si>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</si>
  <si>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</si>
  <si>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</si>
  <si>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</si>
  <si>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</si>
  <si>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</si>
  <si>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</si>
  <si>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</si>
  <si>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</si>
  <si>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</si>
  <si>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</si>
  <si>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</si>
  <si>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</si>
  <si>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</si>
  <si>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</si>
  <si>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</si>
  <si>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</si>
  <si>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</si>
  <si>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</si>
  <si>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</si>
  <si>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</si>
  <si>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</si>
  <si>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</si>
  <si>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</si>
  <si>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</si>
  <si>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</si>
  <si>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</si>
  <si>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</si>
  <si>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</si>
  <si>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</si>
  <si>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</si>
  <si>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</si>
  <si>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</si>
  <si>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</si>
  <si>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</si>
  <si>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</si>
  <si>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</si>
  <si>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</si>
  <si>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</si>
  <si>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</si>
  <si>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</si>
  <si>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</si>
  <si>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</si>
  <si>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</si>
  <si>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</si>
  <si>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</si>
  <si>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</si>
  <si>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</si>
  <si>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</si>
  <si>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</si>
  <si>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</si>
  <si>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</si>
  <si>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</si>
  <si>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</si>
  <si>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</si>
  <si>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</si>
  <si>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</si>
  <si>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</si>
  <si>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</si>
  <si>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</si>
  <si>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</si>
  <si>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</si>
  <si>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</si>
  <si>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</si>
  <si>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</si>
  <si>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</si>
  <si>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</si>
  <si>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</si>
  <si>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</si>
  <si>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</si>
  <si>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</si>
  <si>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</si>
  <si>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</si>
  <si>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</si>
  <si>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</si>
  <si>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</si>
  <si>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</si>
  <si>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</si>
  <si>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</si>
  <si>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</si>
  <si>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</si>
  <si>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</si>
  <si>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</si>
  <si>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</si>
  <si>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</si>
  <si>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</si>
  <si>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</si>
  <si>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</si>
  <si>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</si>
  <si>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</si>
  <si>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</si>
  <si>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</si>
  <si>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</si>
  <si>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</si>
  <si>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</si>
  <si>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</si>
  <si>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</si>
  <si>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</si>
  <si>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</si>
  <si>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</si>
  <si>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</si>
  <si>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</si>
  <si>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</si>
  <si>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</si>
  <si>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</si>
  <si>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</si>
  <si>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</si>
  <si>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</si>
  <si>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</si>
  <si>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</si>
  <si>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</si>
  <si>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</si>
  <si>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</si>
  <si>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</si>
  <si>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</si>
  <si>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</si>
  <si>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</si>
  <si>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</si>
  <si>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</si>
  <si>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</si>
  <si>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</si>
  <si>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</si>
  <si>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</si>
  <si>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</si>
  <si>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</si>
  <si>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</si>
  <si>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</si>
  <si>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</si>
  <si>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</si>
  <si>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</si>
  <si>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</si>
  <si>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</si>
  <si>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</si>
  <si>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</si>
  <si>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</si>
  <si>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</si>
  <si>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</si>
  <si>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</si>
  <si>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</si>
  <si>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</si>
  <si>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</si>
  <si>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</si>
  <si>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</si>
  <si>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</si>
  <si>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</si>
  <si>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</si>
  <si>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</si>
  <si>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</si>
  <si>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</si>
  <si>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</si>
  <si>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</si>
  <si>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</si>
  <si>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</si>
  <si>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</si>
  <si>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</si>
  <si>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</si>
  <si>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</si>
  <si>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</si>
  <si>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</si>
  <si>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</si>
  <si>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</si>
  <si>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</si>
  <si>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</si>
  <si>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</si>
  <si>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</si>
  <si>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</si>
  <si>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</si>
  <si>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</si>
  <si>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</si>
  <si>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</si>
  <si>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</si>
  <si>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</si>
  <si>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</si>
  <si>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</si>
  <si>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</si>
  <si>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</si>
  <si>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</si>
  <si>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</si>
  <si>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</si>
  <si>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</si>
  <si>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</si>
  <si>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</si>
  <si>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</si>
  <si>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</si>
  <si>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</si>
  <si>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</si>
  <si>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</si>
  <si>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</si>
  <si>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</si>
  <si>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</si>
  <si>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</si>
  <si>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</si>
  <si>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</si>
  <si>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</si>
  <si>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</si>
  <si>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</si>
  <si>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</si>
  <si>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</si>
  <si>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</si>
  <si>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</si>
  <si>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</si>
  <si>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</si>
  <si>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</si>
  <si>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</si>
  <si>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</si>
  <si>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</si>
  <si>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</si>
  <si>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</si>
  <si>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</si>
  <si>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</si>
  <si>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</si>
  <si>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</si>
  <si>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</si>
  <si>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</si>
  <si>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</si>
  <si>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</si>
  <si>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</si>
  <si>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</si>
  <si>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</si>
  <si>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</si>
  <si>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</si>
  <si>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</si>
  <si>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</si>
  <si>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</si>
  <si>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</si>
  <si>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</si>
  <si>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</si>
  <si>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</si>
  <si>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</si>
  <si>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</si>
  <si>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</si>
  <si>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</si>
  <si>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</si>
  <si>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</si>
  <si>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</si>
  <si>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</si>
  <si>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</si>
  <si>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</si>
  <si>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</si>
  <si>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</si>
  <si>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</si>
  <si>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</si>
  <si>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</si>
  <si>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</si>
  <si>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</si>
  <si>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</si>
  <si>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</si>
  <si>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</si>
  <si>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</si>
  <si>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</si>
  <si>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</si>
  <si>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</si>
  <si>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</si>
  <si>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</si>
  <si>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</si>
  <si>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</si>
  <si>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</si>
  <si>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</si>
  <si>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</si>
  <si>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</si>
  <si>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</si>
  <si>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</si>
  <si>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</si>
  <si>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</si>
  <si>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</si>
  <si>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</si>
  <si>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</si>
  <si>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</si>
  <si>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</si>
  <si>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</si>
  <si>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</si>
  <si>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</si>
  <si>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</si>
  <si>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</si>
  <si>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</si>
  <si>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</si>
  <si>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</si>
  <si>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</si>
  <si>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</si>
  <si>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</si>
  <si>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</si>
  <si>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</si>
  <si>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</si>
  <si>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</si>
  <si>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</si>
  <si>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</si>
  <si>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</si>
  <si>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</si>
  <si>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</si>
  <si>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</si>
  <si>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</si>
  <si>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</si>
  <si>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</si>
  <si>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</si>
  <si>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</si>
  <si>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</si>
  <si>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</si>
  <si>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</si>
  <si>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</si>
  <si>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</si>
  <si>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</si>
  <si>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</si>
  <si>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</si>
  <si>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</si>
  <si>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</si>
  <si>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</si>
  <si>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</si>
  <si>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</si>
  <si>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</si>
  <si>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</si>
  <si>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</si>
  <si>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</si>
  <si>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</si>
  <si>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</si>
  <si>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</si>
  <si>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</si>
  <si>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</si>
  <si>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</si>
  <si>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</si>
  <si>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</si>
  <si>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</si>
  <si>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</si>
  <si>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</si>
  <si>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</si>
  <si>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</si>
  <si>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</si>
  <si>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</si>
  <si>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</si>
  <si>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</si>
  <si>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</si>
  <si>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</si>
  <si>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</si>
  <si>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</si>
  <si>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</si>
  <si>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</si>
  <si>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</si>
  <si>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</si>
  <si>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</si>
  <si>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</si>
  <si>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</si>
  <si>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</si>
  <si>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</si>
  <si>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</si>
  <si>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</si>
  <si>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</si>
  <si>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</si>
  <si>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</si>
  <si>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</si>
  <si>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</si>
  <si>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</si>
  <si>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</si>
  <si>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</si>
  <si>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</si>
  <si>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</si>
  <si>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</si>
  <si>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</si>
  <si>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</si>
  <si>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</si>
  <si>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</si>
  <si>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</si>
  <si>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</si>
  <si>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</si>
  <si>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</si>
  <si>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</si>
  <si>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</si>
  <si>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</si>
  <si>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</si>
  <si>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</si>
  <si>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</si>
  <si>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</si>
  <si>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</si>
  <si>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</si>
  <si>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</si>
  <si>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</si>
  <si>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</si>
  <si>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</si>
  <si>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</si>
  <si>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</si>
  <si>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</si>
  <si>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</si>
  <si>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</si>
  <si>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</si>
  <si>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</si>
  <si>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</si>
  <si>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</si>
  <si>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</si>
  <si>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</si>
  <si>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</si>
  <si>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</si>
  <si>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</si>
  <si>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</si>
  <si>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</si>
  <si>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</si>
  <si>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</si>
  <si>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</si>
  <si>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</si>
  <si>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</si>
  <si>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</si>
  <si>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</si>
  <si>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</si>
  <si>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</si>
  <si>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</si>
  <si>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</si>
  <si>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</si>
  <si>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</si>
  <si>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</si>
  <si>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</si>
  <si>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</si>
  <si>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</si>
  <si>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</si>
  <si>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</si>
  <si>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</si>
  <si>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</si>
  <si>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</si>
  <si>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</si>
  <si>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</si>
  <si>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</si>
  <si>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</si>
  <si>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</si>
  <si>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</si>
  <si>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</si>
  <si>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</si>
  <si>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</si>
  <si>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</si>
  <si>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</si>
  <si>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</si>
  <si>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</si>
  <si>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</si>
  <si>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</si>
  <si>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</si>
  <si>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</si>
  <si>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</si>
  <si>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</si>
  <si>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</si>
  <si>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</si>
  <si>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</si>
  <si>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</si>
  <si>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</si>
  <si>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</si>
  <si>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</si>
  <si>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</si>
  <si>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</si>
  <si>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</si>
  <si>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</si>
  <si>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</si>
  <si>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</si>
  <si>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</si>
  <si>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</si>
  <si>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</si>
  <si>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</si>
  <si>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</si>
  <si>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</si>
  <si>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</si>
  <si>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</si>
  <si>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</si>
  <si>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</si>
  <si>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</si>
  <si>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</si>
  <si>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</si>
  <si>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</si>
  <si>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</si>
  <si>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</si>
  <si>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</si>
  <si>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</si>
  <si>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</si>
  <si>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</si>
  <si>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</si>
  <si>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</si>
  <si>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</si>
  <si>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</si>
  <si>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</si>
  <si>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</si>
  <si>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</si>
  <si>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</si>
  <si>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</si>
  <si>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</si>
  <si>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</si>
  <si>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</si>
  <si>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</si>
  <si>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</si>
  <si>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</si>
  <si>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</si>
  <si>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</si>
  <si>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</si>
  <si>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</si>
  <si>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</si>
  <si>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</si>
  <si>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</si>
  <si>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</si>
  <si>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</si>
  <si>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</si>
  <si>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</si>
  <si>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</si>
  <si>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</si>
  <si>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</si>
  <si>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</si>
  <si>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</si>
  <si>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</si>
  <si>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</si>
  <si>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</si>
  <si>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</si>
  <si>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</si>
  <si>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</si>
  <si>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</si>
  <si>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</si>
  <si>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</si>
  <si>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</si>
  <si>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</si>
  <si>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</si>
  <si>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</si>
  <si>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</si>
  <si>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</si>
  <si>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</si>
  <si>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</si>
  <si>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</si>
  <si>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</si>
  <si>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</si>
  <si>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</si>
  <si>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</si>
  <si>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</si>
  <si>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</si>
  <si>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</si>
  <si>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</si>
  <si>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</si>
  <si>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</si>
  <si>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</si>
  <si>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</si>
  <si>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</si>
  <si>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</si>
  <si>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</si>
  <si>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</si>
  <si>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</si>
  <si>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</si>
  <si>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</si>
  <si>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</si>
  <si>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</si>
  <si>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</si>
  <si>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</si>
  <si>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</si>
  <si>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</si>
  <si>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</si>
  <si>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</si>
  <si>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</si>
  <si>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</si>
  <si>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</si>
  <si>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</si>
  <si>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</si>
  <si>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</si>
  <si>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</si>
  <si>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</si>
  <si>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</si>
  <si>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</si>
  <si>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</si>
  <si>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</si>
  <si>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</si>
  <si>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</si>
  <si>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</si>
  <si>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</si>
  <si>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</si>
  <si>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</si>
  <si>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</si>
  <si>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</si>
  <si>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</si>
  <si>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</si>
  <si>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</si>
  <si>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</si>
  <si>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</si>
  <si>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</si>
  <si>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</si>
  <si>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</si>
  <si>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</si>
  <si>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</si>
  <si>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</si>
  <si>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</si>
  <si>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</si>
  <si>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</si>
  <si>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</si>
  <si>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</si>
  <si>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</si>
  <si>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</si>
  <si>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</si>
  <si>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</si>
  <si>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</si>
  <si>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</si>
  <si>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</si>
  <si>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</si>
  <si>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</si>
  <si>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</si>
  <si>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</si>
  <si>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</si>
  <si>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</si>
  <si>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</si>
  <si>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</si>
  <si>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</si>
  <si>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</si>
  <si>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</si>
  <si>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</si>
  <si>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</si>
  <si>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</si>
  <si>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</si>
  <si>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</si>
  <si>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</si>
  <si>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</si>
  <si>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</si>
  <si>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</si>
  <si>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</si>
  <si>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</si>
  <si>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</si>
  <si>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</si>
  <si>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</si>
  <si>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</si>
  <si>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</si>
  <si>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</si>
  <si>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</si>
  <si>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</si>
  <si>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</si>
  <si>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</si>
  <si>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</si>
  <si>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</si>
  <si>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</si>
  <si>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</si>
  <si>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</si>
  <si>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</si>
  <si>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</si>
  <si>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</si>
  <si>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</si>
  <si>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</si>
  <si>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</si>
  <si>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</si>
  <si>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</si>
  <si>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</si>
  <si>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</si>
  <si>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</si>
  <si>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</si>
  <si>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</si>
  <si>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</si>
  <si>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</si>
  <si>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</si>
  <si>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</si>
  <si>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</si>
  <si>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</si>
  <si>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</si>
  <si>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</si>
  <si>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</si>
  <si>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</si>
  <si>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</si>
  <si>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</si>
  <si>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</si>
  <si>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</si>
  <si>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</si>
  <si>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</si>
  <si>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</si>
  <si>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</si>
  <si>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</si>
  <si>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</si>
  <si>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</si>
  <si>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</si>
  <si>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</si>
  <si>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</si>
  <si>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</si>
  <si>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</si>
  <si>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</si>
  <si>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</si>
  <si>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</si>
  <si>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</si>
  <si>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</si>
  <si>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</si>
  <si>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</si>
  <si>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</si>
  <si>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</si>
  <si>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</si>
  <si>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</si>
  <si>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</si>
  <si>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</si>
  <si>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</si>
  <si>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</si>
  <si>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</si>
  <si>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</si>
  <si>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</si>
  <si>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</si>
  <si>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</si>
  <si>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</si>
  <si>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</si>
  <si>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</si>
  <si>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</si>
  <si>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</si>
  <si>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</si>
  <si>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</si>
  <si>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</si>
  <si>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</si>
  <si>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</si>
  <si>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</si>
  <si>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</si>
  <si>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</si>
  <si>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</si>
  <si>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</si>
  <si>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</si>
  <si>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</si>
  <si>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</si>
  <si>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</si>
  <si>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</si>
  <si>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</si>
  <si>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</si>
  <si>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</si>
  <si>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</si>
  <si>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</si>
  <si>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</si>
  <si>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</si>
  <si>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</si>
  <si>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</si>
  <si>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</si>
  <si>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</si>
  <si>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</si>
  <si>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</si>
  <si>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</si>
  <si>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</si>
  <si>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</si>
  <si>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</si>
  <si>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</si>
  <si>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</si>
  <si>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</si>
  <si>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</si>
  <si>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</si>
  <si>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</si>
  <si>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</si>
  <si>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</si>
  <si>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</si>
  <si>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</si>
  <si>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</si>
  <si>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</si>
  <si>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</si>
  <si>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</si>
  <si>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</si>
  <si>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</si>
  <si>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</si>
  <si>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</si>
  <si>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</si>
  <si>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</si>
  <si>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</si>
  <si>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</si>
  <si>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</si>
  <si>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</si>
  <si>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</si>
  <si>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</si>
  <si>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</si>
  <si>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</si>
  <si>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</si>
  <si>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</si>
  <si>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</si>
  <si>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</si>
  <si>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</si>
  <si>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</si>
  <si>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</si>
  <si>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</si>
  <si>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</si>
  <si>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</si>
  <si>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</si>
  <si>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</si>
  <si>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</si>
  <si>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</si>
  <si>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</si>
  <si>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</si>
  <si>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</si>
  <si>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</si>
  <si>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</si>
  <si>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</si>
  <si>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</si>
  <si>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</si>
  <si>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</si>
  <si>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</si>
  <si>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</si>
  <si>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</si>
  <si>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</si>
  <si>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</si>
  <si>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</si>
  <si>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</si>
  <si>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</si>
  <si>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</si>
  <si>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</si>
  <si>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</si>
  <si>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</si>
  <si>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</si>
  <si>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</si>
  <si>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</si>
  <si>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</si>
  <si>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</si>
  <si>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</si>
  <si>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</si>
  <si>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</si>
  <si>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</si>
  <si>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</si>
  <si>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</si>
  <si>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</si>
  <si>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</si>
  <si>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</si>
  <si>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</si>
  <si>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</si>
  <si>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</si>
  <si>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</si>
  <si>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</si>
  <si>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</si>
  <si>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</si>
  <si>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</si>
  <si>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</si>
  <si>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</si>
  <si>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</si>
  <si>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</si>
  <si>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</si>
  <si>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</si>
  <si>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</si>
  <si>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</si>
  <si>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</si>
  <si>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</si>
  <si>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</si>
  <si>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</si>
  <si>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</si>
  <si>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</si>
  <si>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</si>
  <si>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</si>
  <si>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</si>
  <si>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</si>
  <si>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</si>
  <si>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</si>
  <si>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</si>
  <si>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</si>
  <si>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</si>
  <si>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</si>
  <si>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</si>
  <si>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</si>
  <si>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</si>
  <si>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</si>
  <si>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</si>
  <si>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</si>
  <si>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</si>
  <si>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</si>
  <si>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</si>
  <si>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</si>
  <si>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</si>
  <si>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</si>
  <si>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</si>
  <si>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</si>
  <si>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</si>
  <si>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</si>
  <si>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</si>
  <si>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</si>
  <si>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</si>
  <si>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</si>
  <si>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</si>
  <si>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</si>
  <si>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</si>
  <si>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</si>
  <si>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</si>
  <si>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</si>
  <si>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</si>
  <si>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</si>
  <si>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</si>
  <si>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</si>
  <si>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</si>
  <si>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</si>
  <si>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</si>
  <si>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</si>
  <si>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</si>
  <si>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</si>
  <si>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</si>
  <si>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</si>
  <si>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</si>
  <si>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</si>
  <si>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</si>
  <si>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</si>
  <si>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</si>
  <si>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</si>
  <si>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</si>
  <si>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</si>
  <si>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</si>
  <si>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</si>
  <si>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</si>
  <si>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</si>
  <si>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</si>
  <si>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</si>
  <si>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</si>
  <si>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</si>
  <si>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</si>
  <si>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</si>
  <si>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</si>
  <si>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</si>
  <si>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</si>
  <si>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</si>
  <si>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</si>
  <si>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</si>
  <si>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</si>
  <si>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</si>
  <si>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</si>
  <si>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</si>
  <si>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</si>
  <si>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</si>
  <si>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</si>
  <si>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</si>
  <si>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</si>
  <si>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</si>
  <si>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</si>
  <si>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</si>
  <si>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</si>
  <si>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</si>
  <si>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</si>
  <si>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</si>
  <si>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</si>
  <si>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</si>
  <si>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</si>
  <si>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</si>
  <si>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</si>
  <si>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</si>
  <si>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</si>
  <si>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</si>
  <si>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</si>
  <si>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</si>
  <si>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</si>
  <si>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</si>
  <si>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</si>
  <si>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</si>
  <si>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</si>
  <si>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</si>
  <si>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</si>
  <si>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</si>
  <si>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</si>
  <si>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</si>
  <si>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</si>
  <si>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</si>
  <si>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</si>
  <si>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</si>
  <si>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</si>
  <si>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</si>
  <si>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</si>
  <si>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</si>
  <si>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</si>
  <si>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</si>
  <si>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</si>
  <si>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</si>
  <si>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</si>
  <si>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</si>
  <si>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</si>
  <si>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</si>
  <si>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</si>
  <si>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</si>
  <si>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</si>
  <si>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</si>
  <si>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</si>
  <si>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</si>
  <si>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</si>
  <si>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</si>
  <si>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</si>
  <si>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</si>
  <si>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</si>
  <si>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</si>
  <si>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</si>
  <si>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</si>
  <si>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</si>
  <si>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</si>
  <si>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</si>
  <si>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</si>
  <si>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</si>
  <si>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</si>
  <si>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</si>
  <si>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</si>
  <si>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</si>
  <si>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</si>
  <si>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</si>
  <si>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</si>
  <si>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</si>
  <si>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</si>
  <si>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</si>
  <si>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</si>
  <si>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</si>
  <si>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</si>
  <si>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</si>
  <si>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</si>
  <si>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</si>
  <si>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</si>
  <si>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</si>
  <si>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</si>
  <si>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</si>
  <si>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</si>
  <si>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</si>
  <si>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</si>
  <si>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</si>
  <si>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</si>
  <si>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</si>
  <si>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</si>
  <si>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</si>
  <si>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</si>
  <si>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</si>
  <si>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</si>
  <si>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</si>
  <si>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</si>
  <si>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</si>
  <si>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</si>
  <si>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</si>
  <si>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</si>
  <si>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</si>
  <si>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</si>
  <si>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</si>
  <si>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</si>
  <si>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</si>
  <si>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</si>
  <si>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</si>
  <si>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</si>
  <si>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</si>
  <si>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</si>
  <si>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</si>
  <si>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</si>
  <si>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</si>
  <si>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</si>
  <si>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</si>
  <si>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</si>
  <si>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</si>
  <si>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</si>
  <si>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</si>
  <si>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</si>
  <si>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</si>
  <si>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</si>
  <si>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</si>
  <si>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</si>
  <si>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</si>
  <si>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</si>
  <si>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</si>
  <si>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</si>
  <si>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</si>
  <si>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</si>
  <si>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</si>
  <si>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</si>
  <si>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</si>
  <si>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</si>
  <si>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</si>
  <si>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</si>
  <si>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</si>
  <si>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</si>
  <si>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</si>
  <si>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</si>
  <si>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</si>
  <si>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</si>
  <si>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</si>
  <si>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</si>
  <si>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</si>
  <si>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</si>
  <si>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</si>
  <si>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</si>
  <si>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</si>
  <si>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</si>
  <si>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</si>
  <si>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</si>
  <si>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</si>
  <si>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</si>
  <si>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</si>
  <si>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</si>
  <si>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</si>
  <si>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</si>
  <si>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</si>
  <si>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</si>
  <si>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</si>
  <si>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</si>
  <si>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</si>
  <si>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</si>
  <si>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</si>
  <si>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</si>
  <si>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</si>
  <si>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</si>
  <si>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</si>
  <si>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</si>
  <si>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</si>
  <si>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</si>
  <si>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</si>
  <si>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</si>
  <si>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</si>
  <si>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</si>
  <si>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</si>
  <si>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</si>
  <si>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</si>
  <si>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</si>
  <si>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</si>
  <si>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</si>
  <si>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</si>
  <si>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</si>
  <si>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</si>
  <si>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</si>
  <si>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</si>
  <si>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</si>
  <si>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</si>
  <si>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</si>
  <si>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</si>
  <si>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</si>
  <si>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</si>
  <si>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</si>
  <si>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</si>
  <si>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</si>
  <si>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</si>
  <si>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</si>
  <si>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</si>
  <si>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</si>
  <si>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</si>
  <si>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</si>
  <si>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</si>
  <si>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</si>
  <si>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</si>
  <si>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</si>
  <si>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</si>
  <si>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</si>
  <si>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</si>
  <si>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</si>
  <si>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</si>
  <si>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</si>
  <si>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</si>
  <si>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</si>
  <si>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</si>
  <si>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</si>
  <si>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</si>
  <si>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</si>
  <si>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</si>
  <si>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</si>
  <si>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</si>
  <si>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</si>
  <si>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</si>
  <si>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</si>
  <si>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</si>
  <si>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</si>
  <si>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</si>
  <si>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</si>
  <si>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</si>
  <si>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</si>
  <si>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</si>
  <si>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</si>
  <si>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</si>
  <si>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</si>
  <si>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</si>
  <si>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</si>
  <si>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</si>
  <si>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</si>
  <si>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</si>
  <si>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</si>
  <si>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</si>
  <si>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</si>
  <si>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</si>
  <si>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</si>
  <si>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</si>
  <si>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</si>
  <si>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</si>
  <si>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</si>
  <si>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</si>
  <si>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</si>
  <si>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</si>
  <si>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</si>
  <si>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</si>
  <si>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</si>
  <si>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</si>
  <si>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</si>
  <si>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</si>
  <si>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</si>
  <si>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</si>
  <si>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</si>
  <si>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</si>
  <si>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</si>
  <si>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</si>
  <si>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</si>
  <si>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</si>
  <si>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</si>
  <si>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</si>
  <si>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</si>
  <si>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</si>
  <si>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</si>
  <si>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</si>
  <si>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</si>
  <si>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</si>
  <si>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</si>
  <si>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</si>
  <si>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</si>
  <si>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</si>
  <si>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</si>
  <si>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</si>
  <si>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</si>
  <si>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</si>
  <si>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</si>
  <si>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</si>
  <si>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</si>
  <si>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</si>
  <si>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</si>
  <si>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</si>
  <si>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</si>
  <si>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</si>
  <si>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</si>
  <si>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</si>
  <si>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</si>
  <si>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</si>
  <si>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</si>
  <si>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</si>
  <si>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</si>
  <si>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</si>
  <si>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</si>
  <si>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</si>
  <si>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</si>
  <si>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</si>
  <si>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</si>
  <si>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</si>
  <si>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</si>
  <si>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</si>
  <si>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</si>
  <si>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</si>
  <si>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</si>
  <si>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</si>
  <si>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</si>
  <si>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</si>
  <si>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</si>
  <si>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</si>
  <si>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</si>
  <si>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</si>
  <si>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</si>
  <si>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</si>
  <si>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</si>
  <si>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</si>
  <si>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</si>
  <si>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</si>
  <si>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</si>
  <si>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</si>
  <si>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</si>
  <si>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</si>
  <si>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</si>
  <si>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</si>
  <si>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</si>
  <si>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</si>
  <si>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</si>
  <si>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</si>
  <si>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</si>
  <si>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</si>
  <si>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</si>
  <si>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</si>
  <si>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</si>
  <si>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</si>
  <si>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</si>
  <si>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</si>
  <si>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</si>
  <si>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</si>
  <si>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</si>
  <si>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</si>
  <si>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</si>
  <si>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</si>
  <si>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</si>
  <si>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</si>
  <si>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</si>
  <si>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</si>
  <si>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</si>
  <si>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</si>
  <si>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</si>
  <si>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</si>
  <si>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</si>
  <si>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</si>
  <si>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</si>
  <si>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</si>
  <si>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</si>
  <si>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</si>
  <si>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</si>
  <si>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</si>
  <si>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</si>
  <si>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</si>
  <si>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</si>
  <si>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</si>
  <si>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</si>
  <si>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</si>
  <si>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</si>
  <si>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</si>
  <si>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</si>
  <si>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</si>
  <si>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</si>
  <si>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</si>
  <si>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</si>
  <si>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</si>
  <si>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</si>
  <si>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</si>
  <si>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</si>
  <si>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</si>
  <si>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</si>
  <si>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</si>
  <si>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</si>
  <si>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</si>
  <si>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</si>
  <si>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</si>
  <si>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</si>
  <si>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</si>
  <si>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</si>
  <si>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</si>
  <si>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</si>
  <si>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</si>
  <si>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</si>
  <si>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</si>
  <si>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</si>
  <si>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</si>
  <si>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</si>
  <si>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</si>
  <si>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</si>
  <si>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</si>
  <si>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</si>
  <si>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</si>
  <si>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</si>
  <si>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</si>
  <si>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</si>
  <si>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</si>
  <si>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</si>
  <si>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</si>
  <si>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</si>
  <si>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</si>
  <si>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</si>
  <si>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</si>
  <si>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</si>
  <si>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</si>
  <si>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</si>
  <si>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</si>
  <si>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</si>
  <si>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</si>
  <si>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</si>
  <si>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</si>
  <si>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</si>
  <si>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</si>
  <si>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</si>
  <si>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</si>
  <si>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</si>
  <si>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</si>
  <si>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</si>
  <si>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</si>
  <si>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</si>
  <si>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</si>
  <si>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</si>
  <si>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</si>
  <si>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</si>
  <si>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</si>
  <si>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</si>
  <si>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</si>
  <si>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</si>
  <si>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</si>
  <si>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</si>
  <si>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</si>
  <si>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</si>
  <si>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</si>
  <si>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</si>
  <si>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</si>
  <si>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</si>
  <si>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</si>
  <si>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</si>
  <si>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</si>
  <si>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</si>
  <si>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</si>
  <si>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</si>
  <si>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</si>
  <si>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</si>
  <si>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</si>
  <si>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</si>
  <si>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</si>
  <si>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</si>
  <si>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</si>
  <si>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</si>
  <si>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</si>
  <si>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</si>
  <si>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</si>
  <si>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</si>
  <si>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</si>
  <si>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</si>
  <si>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</si>
  <si>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</si>
  <si>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</si>
  <si>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</si>
  <si>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</si>
  <si>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</si>
  <si>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</si>
  <si>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</si>
  <si>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</si>
  <si>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</si>
  <si>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</si>
  <si>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</si>
  <si>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</si>
  <si>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</si>
  <si>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</si>
  <si>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</si>
  <si>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</si>
  <si>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</si>
  <si>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</si>
  <si>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</si>
  <si>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</si>
  <si>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</si>
  <si>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</si>
  <si>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</si>
  <si>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</si>
  <si>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</si>
  <si>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</si>
  <si>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</si>
  <si>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</si>
  <si>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</si>
  <si>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</si>
  <si>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</si>
  <si>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</si>
  <si>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</si>
  <si>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</si>
  <si>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</si>
  <si>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</si>
  <si>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</si>
  <si>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</si>
  <si>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</si>
  <si>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</si>
  <si>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</si>
  <si>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</si>
  <si>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</si>
  <si>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</si>
  <si>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</si>
  <si>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</si>
  <si>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</si>
  <si>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</si>
  <si>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</si>
  <si>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</si>
  <si>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</si>
  <si>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</si>
  <si>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</si>
  <si>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</si>
  <si>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</si>
  <si>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</si>
  <si>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</si>
  <si>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</si>
  <si>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</si>
  <si>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</si>
  <si>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</si>
  <si>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</si>
  <si>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</si>
  <si>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</si>
  <si>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</si>
  <si>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</si>
  <si>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</si>
  <si>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</si>
  <si>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</si>
  <si>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</si>
  <si>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</si>
  <si>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</si>
  <si>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</si>
  <si>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</si>
  <si>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</si>
  <si>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</si>
  <si>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</si>
  <si>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</si>
  <si>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</si>
  <si>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</si>
  <si>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</si>
  <si>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</si>
  <si>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</si>
  <si>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</si>
  <si>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</si>
  <si>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</si>
  <si>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</si>
  <si>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</si>
  <si>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</si>
  <si>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</si>
  <si>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</si>
  <si>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</si>
  <si>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</si>
  <si>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</si>
  <si>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</si>
  <si>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</si>
  <si>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</si>
  <si>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</si>
  <si>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</si>
  <si>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</si>
  <si>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</si>
  <si>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</si>
  <si>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</si>
  <si>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</si>
  <si>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</si>
  <si>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</si>
  <si>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</si>
  <si>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</si>
  <si>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</si>
  <si>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</si>
  <si>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</si>
  <si>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</si>
  <si>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</si>
  <si>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</si>
  <si>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</si>
  <si>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</si>
  <si>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</si>
  <si>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</si>
  <si>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</si>
  <si>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</si>
  <si>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</si>
  <si>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</si>
  <si>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</si>
  <si>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</si>
  <si>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</si>
  <si>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</si>
  <si>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</si>
  <si>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</si>
  <si>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</si>
  <si>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</si>
  <si>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</si>
  <si>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</si>
  <si>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</si>
  <si>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</si>
  <si>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</si>
  <si>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</si>
  <si>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</si>
  <si>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</si>
  <si>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</si>
  <si>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</si>
  <si>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</si>
  <si>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</si>
  <si>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</si>
  <si>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</si>
  <si>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</si>
  <si>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</si>
  <si>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</si>
  <si>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</si>
  <si>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</si>
  <si>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</si>
  <si>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</si>
  <si>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</si>
  <si>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</si>
  <si>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</si>
  <si>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</si>
  <si>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</si>
  <si>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</si>
  <si>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</si>
  <si>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</si>
  <si>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</si>
  <si>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</si>
  <si>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</si>
  <si>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</si>
  <si>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</si>
  <si>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</si>
  <si>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</si>
  <si>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</si>
  <si>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</si>
  <si>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</si>
  <si>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</si>
  <si>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</si>
  <si>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</si>
  <si>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</si>
  <si>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</si>
  <si>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</si>
  <si>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</si>
  <si>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</si>
  <si>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</si>
  <si>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</si>
  <si>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</si>
  <si>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</si>
  <si>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</si>
  <si>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</si>
  <si>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</si>
  <si>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</si>
  <si>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</si>
  <si>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</si>
  <si>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</si>
  <si>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</si>
  <si>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</si>
  <si>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</si>
  <si>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</si>
  <si>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</si>
  <si>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</si>
  <si>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</si>
  <si>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</si>
  <si>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</si>
  <si>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</si>
  <si>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</si>
  <si>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</si>
  <si>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</si>
  <si>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</si>
  <si>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</si>
  <si>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</si>
  <si>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</si>
  <si>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</si>
  <si>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</si>
  <si>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</si>
  <si>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</si>
  <si>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</si>
  <si>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</si>
  <si>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</si>
  <si>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</si>
  <si>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</si>
  <si>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</si>
  <si>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</si>
  <si>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</si>
  <si>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</si>
  <si>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</si>
  <si>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</si>
  <si>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</si>
  <si>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</si>
  <si>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</si>
  <si>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</si>
  <si>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</si>
  <si>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</si>
  <si>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</si>
  <si>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</si>
  <si>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</si>
  <si>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</si>
  <si>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</si>
  <si>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</si>
  <si>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</si>
  <si>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</si>
  <si>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</si>
  <si>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</si>
  <si>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</si>
  <si>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</si>
  <si>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</si>
  <si>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</si>
  <si>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</si>
  <si>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</si>
  <si>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</si>
  <si>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</si>
  <si>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</si>
  <si>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</si>
  <si>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</si>
  <si>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</si>
  <si>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</si>
  <si>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</si>
  <si>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</si>
  <si>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</si>
  <si>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</si>
  <si>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</si>
  <si>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</si>
  <si>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</si>
  <si>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</si>
  <si>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</si>
  <si>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</si>
  <si>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</si>
  <si>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</si>
  <si>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</si>
  <si>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</si>
  <si>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</si>
  <si>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</si>
  <si>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</si>
  <si>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</si>
  <si>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</si>
  <si>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</si>
  <si>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</si>
  <si>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</si>
  <si>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</si>
  <si>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</si>
  <si>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</si>
  <si>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</si>
  <si>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</si>
  <si>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</si>
  <si>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</si>
  <si>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</si>
  <si>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</si>
  <si>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</si>
  <si>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</si>
  <si>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</si>
  <si>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</si>
  <si>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</si>
  <si>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</si>
  <si>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</si>
  <si>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</si>
  <si>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</si>
  <si>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</si>
  <si>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</si>
  <si>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</si>
  <si>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</si>
  <si>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</si>
  <si>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</si>
  <si>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</si>
  <si>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</si>
  <si>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</si>
  <si>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</si>
  <si>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</si>
  <si>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</si>
  <si>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</si>
  <si>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</si>
  <si>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</si>
  <si>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</si>
  <si>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</si>
  <si>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</si>
  <si>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</si>
  <si>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</si>
  <si>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</si>
  <si>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</si>
  <si>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</si>
  <si>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</si>
  <si>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</si>
  <si>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</si>
  <si>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</si>
  <si>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</si>
  <si>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</si>
  <si>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</si>
  <si>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</si>
  <si>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</si>
  <si>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</si>
  <si>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</si>
  <si>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</si>
  <si>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</si>
  <si>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</si>
  <si>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</si>
  <si>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</si>
  <si>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</si>
  <si>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</si>
  <si>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</si>
  <si>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</si>
  <si>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</si>
  <si>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</si>
  <si>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</si>
  <si>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</si>
  <si>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</si>
  <si>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</si>
  <si>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</si>
  <si>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</si>
  <si>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</si>
  <si>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</si>
  <si>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</si>
  <si>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</si>
  <si>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</si>
  <si>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</si>
  <si>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</si>
  <si>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</si>
  <si>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</si>
  <si>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</si>
  <si>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</si>
  <si>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</si>
  <si>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</si>
  <si>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</si>
  <si>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</si>
  <si>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</si>
  <si>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</si>
  <si>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</si>
  <si>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</si>
  <si>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</si>
  <si>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</si>
  <si>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</si>
  <si>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</si>
  <si>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</si>
  <si>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</si>
  <si>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</si>
  <si>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</si>
  <si>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</si>
  <si>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</si>
  <si>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</si>
  <si>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</si>
  <si>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</si>
  <si>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</si>
  <si>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</si>
  <si>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</si>
  <si>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</si>
  <si>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</si>
  <si>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</si>
  <si>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</si>
  <si>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</si>
  <si>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</si>
  <si>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</si>
  <si>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</si>
  <si>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</si>
  <si>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</si>
  <si>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</si>
  <si>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</si>
  <si>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</si>
  <si>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</si>
  <si>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</si>
  <si>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</si>
  <si>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</si>
  <si>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</si>
  <si>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</si>
  <si>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</si>
  <si>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</si>
  <si>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</si>
  <si>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</si>
  <si>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</si>
  <si>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</si>
  <si>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</si>
  <si>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</si>
  <si>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</si>
  <si>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</si>
  <si>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</si>
  <si>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</si>
  <si>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</si>
  <si>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</si>
  <si>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</si>
  <si>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</si>
  <si>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</si>
  <si>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</si>
  <si>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</si>
  <si>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</si>
  <si>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</si>
  <si>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</si>
  <si>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</si>
  <si>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</si>
  <si>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</si>
  <si>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</si>
  <si>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</si>
  <si>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</si>
  <si>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</si>
  <si>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</si>
  <si>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</si>
  <si>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</si>
  <si>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</si>
  <si>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</si>
  <si>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</si>
  <si>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</si>
  <si>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</si>
  <si>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</si>
  <si>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</si>
  <si>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</si>
  <si>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</si>
  <si>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</si>
  <si>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</si>
  <si>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</si>
  <si>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</si>
  <si>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</si>
  <si>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</si>
  <si>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</si>
  <si>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</si>
  <si>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</si>
  <si>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</si>
  <si>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</si>
  <si>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</si>
  <si>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</si>
  <si>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</si>
  <si>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</si>
  <si>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</si>
  <si>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</si>
  <si>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</si>
  <si>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</si>
  <si>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</si>
  <si>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</si>
  <si>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</si>
  <si>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</si>
  <si>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</si>
  <si>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</si>
  <si>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</si>
  <si>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</si>
  <si>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</si>
  <si>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</si>
  <si>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</si>
  <si>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</si>
  <si>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</si>
  <si>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</si>
  <si>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</si>
  <si>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</si>
  <si>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</si>
  <si>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</si>
  <si>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</si>
  <si>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</si>
  <si>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</si>
  <si>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</si>
  <si>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</si>
  <si>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</si>
  <si>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</si>
  <si>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</si>
  <si>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</si>
  <si>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</si>
  <si>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</si>
  <si>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</si>
  <si>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</si>
  <si>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</si>
  <si>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</si>
  <si>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</si>
  <si>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</si>
  <si>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</si>
  <si>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</si>
  <si>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</si>
  <si>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</si>
  <si>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</si>
  <si>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</si>
  <si>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</si>
  <si>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</si>
  <si>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</si>
  <si>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</si>
  <si>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</si>
  <si>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</si>
  <si>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</si>
  <si>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</si>
  <si>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</si>
  <si>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</si>
  <si>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</si>
  <si>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</si>
  <si>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</si>
  <si>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</si>
  <si>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</si>
  <si>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</si>
  <si>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</si>
  <si>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</si>
  <si>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</si>
  <si>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</si>
  <si>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</si>
  <si>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</si>
  <si>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</si>
  <si>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</si>
  <si>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</si>
  <si>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</si>
  <si>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</si>
  <si>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</si>
  <si>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</si>
  <si>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</si>
  <si>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</si>
  <si>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</si>
  <si>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</si>
  <si>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</si>
  <si>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</si>
  <si>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</si>
  <si>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</si>
  <si>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</si>
  <si>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</si>
  <si>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</si>
  <si>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</si>
  <si>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</si>
  <si>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</si>
  <si>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</si>
  <si>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</si>
  <si>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</si>
  <si>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</si>
  <si>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</si>
  <si>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</si>
  <si>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</si>
  <si>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</si>
  <si>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</si>
  <si>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</si>
  <si>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</si>
  <si>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</si>
  <si>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</si>
  <si>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</si>
  <si>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</si>
  <si>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</si>
  <si>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</si>
  <si>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</si>
  <si>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</si>
  <si>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</si>
  <si>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</si>
  <si>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</si>
  <si>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</si>
  <si>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</si>
  <si>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</si>
  <si>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</si>
  <si>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</si>
  <si>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</si>
  <si>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</si>
  <si>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</si>
  <si>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</si>
  <si>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</si>
  <si>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</si>
  <si>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</si>
  <si>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</si>
  <si>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</si>
  <si>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</si>
  <si>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</si>
  <si>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</si>
  <si>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</si>
  <si>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</si>
  <si>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</si>
  <si>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</si>
  <si>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</si>
  <si>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</si>
  <si>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</si>
  <si>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</si>
  <si>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</si>
  <si>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</si>
  <si>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</si>
  <si>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</si>
  <si>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</si>
  <si>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</si>
  <si>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</si>
  <si>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</si>
  <si>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</si>
  <si>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</si>
  <si>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</si>
  <si>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</si>
  <si>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</si>
  <si>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</si>
  <si>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</si>
  <si>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</si>
  <si>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</si>
  <si>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</si>
  <si>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</si>
  <si>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</si>
  <si>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</si>
  <si>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</si>
  <si>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</si>
  <si>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</si>
  <si>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</si>
  <si>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</si>
  <si>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</si>
  <si>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</si>
  <si>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</si>
  <si>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</si>
  <si>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</si>
  <si>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</si>
  <si>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</si>
  <si>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</si>
  <si>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</si>
  <si>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</si>
  <si>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</si>
  <si>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</si>
  <si>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</si>
  <si>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</si>
  <si>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</si>
  <si>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</si>
  <si>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</si>
  <si>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</si>
  <si>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</si>
  <si>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</si>
  <si>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</si>
  <si>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</si>
  <si>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</si>
  <si>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</si>
  <si>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</si>
  <si>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</si>
  <si>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</si>
  <si>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</si>
  <si>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</si>
  <si>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</si>
  <si>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</si>
  <si>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</si>
  <si>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</si>
  <si>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</si>
  <si>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</si>
  <si>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</si>
  <si>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</si>
  <si>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</si>
  <si>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</si>
  <si>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</si>
  <si>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</si>
  <si>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</si>
  <si>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</si>
  <si>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</si>
  <si>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</si>
  <si>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</si>
  <si>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</si>
  <si>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</si>
  <si>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</si>
  <si>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</si>
  <si>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</si>
  <si>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</si>
  <si>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</si>
  <si>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</si>
  <si>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</si>
  <si>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</si>
  <si>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</si>
  <si>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</si>
  <si>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</si>
  <si>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</si>
  <si>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</si>
  <si>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</si>
  <si>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</si>
  <si>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</si>
  <si>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</si>
  <si>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</si>
  <si>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</si>
  <si>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</si>
  <si>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</si>
  <si>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</si>
  <si>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</si>
  <si>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</si>
  <si>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</si>
  <si>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</si>
  <si>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</si>
  <si>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</si>
  <si>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</si>
  <si>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</si>
  <si>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</si>
  <si>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</si>
  <si>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</si>
  <si>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</si>
  <si>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</si>
  <si>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</si>
  <si>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</si>
  <si>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</si>
  <si>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</si>
  <si>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</si>
  <si>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</si>
  <si>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</si>
  <si>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</si>
  <si>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</si>
  <si>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</si>
  <si>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</si>
  <si>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</si>
  <si>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</si>
  <si>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</si>
  <si>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</si>
  <si>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</si>
  <si>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</si>
  <si>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</si>
  <si>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</si>
  <si>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</si>
  <si>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</si>
  <si>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</si>
  <si>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</si>
  <si>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</si>
  <si>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</si>
  <si>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</si>
  <si>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</si>
  <si>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</si>
  <si>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</si>
  <si>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</si>
  <si>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</si>
  <si>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</si>
  <si>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</si>
  <si>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</si>
  <si>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</si>
  <si>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</si>
  <si>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</si>
  <si>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</si>
  <si>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</si>
  <si>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</si>
  <si>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</si>
  <si>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</si>
  <si>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</si>
  <si>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</si>
  <si>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</si>
  <si>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</si>
  <si>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</si>
  <si>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</si>
  <si>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</si>
  <si>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</si>
  <si>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</si>
  <si>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</si>
  <si>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</si>
  <si>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</si>
  <si>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</si>
  <si>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</si>
  <si>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</si>
  <si>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</si>
  <si>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</si>
  <si>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</si>
  <si>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</si>
  <si>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</si>
  <si>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</si>
  <si>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</si>
  <si>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</si>
  <si>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</si>
  <si>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</si>
  <si>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</si>
  <si>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</si>
  <si>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</si>
  <si>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</si>
  <si>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</si>
  <si>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</si>
  <si>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</si>
  <si>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</si>
  <si>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</si>
  <si>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</si>
  <si>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</si>
  <si>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</si>
  <si>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</si>
  <si>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</si>
  <si>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</si>
  <si>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</si>
  <si>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</si>
  <si>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</si>
  <si>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</si>
  <si>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</si>
  <si>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</si>
  <si>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</si>
  <si>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</si>
  <si>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</si>
  <si>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</si>
  <si>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</si>
  <si>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</si>
  <si>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</si>
  <si>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</si>
  <si>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</si>
  <si>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</si>
  <si>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</si>
  <si>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</si>
  <si>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</si>
  <si>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</si>
  <si>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</si>
  <si>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</si>
  <si>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</si>
  <si>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</si>
  <si>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</si>
  <si>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</si>
  <si>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</si>
  <si>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</si>
  <si>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</si>
  <si>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</si>
  <si>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</si>
  <si>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</si>
  <si>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</si>
  <si>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</si>
  <si>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</si>
  <si>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</si>
  <si>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</si>
  <si>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</si>
  <si>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</si>
  <si>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</si>
  <si>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</si>
  <si>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</si>
  <si>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</si>
  <si>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</si>
  <si>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</si>
  <si>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</si>
  <si>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</si>
  <si>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</si>
  <si>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</si>
  <si>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</si>
  <si>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</si>
  <si>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</si>
  <si>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</si>
  <si>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</si>
  <si>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</si>
  <si>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</si>
  <si>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</si>
  <si>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</si>
  <si>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</si>
  <si>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</si>
  <si>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</si>
  <si>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</si>
  <si>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</si>
  <si>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</si>
  <si>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</si>
  <si>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</si>
  <si>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</si>
  <si>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</si>
  <si>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</si>
  <si>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</si>
  <si>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</si>
  <si>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</si>
  <si>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</si>
  <si>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</si>
  <si>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</si>
  <si>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</si>
  <si>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</si>
  <si>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</si>
  <si>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</si>
  <si>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</si>
  <si>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</si>
  <si>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</si>
  <si>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</si>
  <si>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</si>
  <si>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</si>
  <si>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</si>
  <si>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</si>
  <si>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</si>
  <si>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</si>
  <si>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</si>
  <si>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</si>
  <si>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</si>
  <si>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</si>
  <si>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</si>
  <si>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</si>
  <si>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</si>
  <si>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</si>
  <si>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</si>
  <si>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</si>
  <si>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</si>
  <si>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</si>
  <si>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</si>
  <si>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</si>
  <si>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</si>
  <si>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</si>
  <si>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</si>
  <si>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</si>
  <si>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</si>
  <si>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</si>
  <si>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</si>
  <si>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</si>
  <si>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</si>
  <si>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</si>
  <si>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</si>
  <si>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</si>
  <si>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</si>
  <si>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</si>
  <si>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</si>
  <si>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</si>
  <si>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</si>
  <si>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</si>
  <si>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</si>
  <si>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</si>
  <si>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</si>
  <si>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</si>
  <si>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</si>
  <si>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</si>
  <si>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</si>
  <si>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</si>
  <si>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</si>
  <si>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</si>
  <si>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</si>
  <si>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</si>
  <si>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</si>
  <si>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</si>
  <si>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</si>
  <si>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</si>
  <si>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</si>
  <si>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</si>
  <si>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</si>
  <si>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</si>
  <si>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</si>
  <si>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</si>
  <si>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</si>
  <si>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</si>
  <si>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</si>
  <si>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</si>
  <si>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</si>
  <si>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</si>
  <si>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</si>
  <si>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</si>
  <si>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</si>
  <si>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</si>
  <si>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</si>
  <si>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</si>
  <si>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</si>
  <si>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</si>
  <si>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</si>
  <si>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</si>
  <si>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</si>
  <si>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</si>
  <si>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</si>
  <si>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</si>
  <si>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</si>
  <si>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</si>
  <si>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</si>
  <si>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</si>
  <si>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</si>
  <si>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</si>
  <si>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</si>
  <si>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</si>
  <si>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</si>
  <si>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</si>
  <si>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</si>
  <si>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</si>
  <si>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</si>
  <si>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</si>
  <si>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</si>
  <si>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</si>
  <si>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</si>
  <si>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</si>
  <si>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</si>
  <si>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</si>
  <si>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</si>
  <si>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</si>
  <si>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</si>
  <si>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</si>
  <si>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</si>
  <si>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</si>
  <si>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</si>
  <si>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</si>
  <si>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</si>
  <si>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</si>
  <si>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</si>
  <si>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</si>
  <si>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</si>
  <si>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</si>
  <si>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</si>
  <si>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</si>
  <si>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</si>
  <si>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</si>
  <si>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</si>
  <si>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</si>
  <si>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</si>
  <si>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</si>
  <si>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</si>
  <si>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</si>
  <si>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</si>
  <si>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</si>
  <si>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</si>
  <si>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</si>
  <si>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</si>
  <si>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</si>
  <si>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</si>
  <si>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</si>
  <si>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</si>
  <si>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</si>
  <si>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</si>
  <si>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</si>
  <si>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</si>
  <si>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</si>
  <si>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</si>
  <si>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</si>
  <si>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</si>
  <si>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</si>
  <si>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</si>
  <si>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</si>
  <si>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</si>
  <si>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</si>
  <si>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</si>
  <si>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</si>
  <si>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</si>
  <si>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</si>
  <si>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</si>
  <si>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</si>
  <si>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</si>
  <si>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</si>
  <si>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</si>
  <si>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</si>
  <si>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</si>
  <si>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</si>
  <si>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</si>
  <si>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</si>
  <si>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</si>
  <si>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</si>
  <si>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</si>
  <si>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</si>
  <si>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</si>
  <si>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</si>
  <si>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</si>
  <si>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</si>
  <si>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</si>
  <si>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</si>
  <si>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</si>
  <si>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</si>
  <si>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</si>
  <si>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</si>
  <si>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</si>
  <si>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</si>
  <si>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</si>
  <si>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</si>
  <si>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</si>
  <si>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</si>
  <si>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</si>
  <si>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</si>
  <si>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</si>
  <si>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</si>
  <si>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</si>
  <si>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</si>
  <si>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</si>
  <si>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</si>
  <si>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</si>
  <si>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</si>
  <si>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</si>
  <si>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</si>
  <si>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</si>
  <si>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</si>
  <si>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</si>
  <si>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</si>
  <si>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</si>
  <si>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</si>
  <si>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</si>
  <si>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</si>
  <si>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</si>
  <si>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</si>
  <si>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</si>
  <si>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</si>
  <si>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</si>
  <si>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</si>
  <si>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</si>
  <si>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</si>
  <si>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</si>
  <si>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</si>
  <si>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</si>
  <si>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</si>
  <si>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</si>
  <si>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</si>
  <si>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</si>
  <si>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</si>
  <si>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</si>
  <si>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</si>
  <si>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</si>
  <si>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</si>
  <si>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</si>
  <si>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</si>
  <si>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</si>
  <si>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</si>
  <si>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</si>
  <si>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</si>
  <si>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</si>
  <si>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</si>
  <si>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</si>
  <si>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</si>
  <si>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</si>
  <si>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</si>
  <si>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</si>
  <si>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</si>
  <si>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</si>
  <si>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</si>
  <si>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</si>
  <si>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</si>
  <si>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</si>
  <si>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</si>
  <si>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</si>
  <si>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</si>
  <si>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</si>
  <si>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</si>
  <si>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</si>
  <si>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</si>
  <si>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</si>
  <si>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</si>
  <si>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</si>
  <si>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</si>
  <si>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</si>
  <si>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</si>
  <si>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</si>
  <si>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</si>
  <si>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</si>
  <si>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</si>
  <si>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</si>
  <si>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</si>
  <si>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</si>
  <si>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</si>
  <si>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</si>
  <si>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</si>
  <si>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</si>
  <si>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</si>
  <si>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</si>
  <si>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</si>
  <si>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</si>
  <si>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</si>
  <si>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</si>
  <si>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</si>
  <si>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</si>
  <si>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</si>
  <si>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</si>
  <si>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</si>
  <si>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</si>
  <si>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</si>
  <si>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</si>
  <si>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</si>
  <si>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</si>
  <si>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</si>
  <si>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</si>
  <si>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</si>
  <si>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</si>
  <si>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</si>
  <si>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</si>
  <si>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</si>
  <si>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</si>
  <si>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</si>
  <si>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</si>
  <si>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</si>
  <si>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</si>
  <si>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</si>
  <si>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</si>
  <si>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</si>
  <si>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</si>
  <si>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</si>
  <si>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</si>
  <si>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</si>
  <si>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</si>
  <si>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</si>
  <si>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</si>
  <si>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</si>
  <si>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</si>
  <si>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</si>
  <si>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</si>
  <si>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</si>
  <si>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</si>
  <si>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</si>
  <si>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</si>
  <si>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</si>
  <si>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</si>
  <si>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</si>
  <si>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</si>
  <si>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</si>
  <si>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</si>
  <si>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</si>
  <si>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</si>
  <si>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</si>
  <si>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</si>
  <si>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</si>
  <si>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</si>
  <si>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</si>
  <si>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</si>
  <si>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</si>
  <si>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</si>
  <si>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</si>
  <si>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</si>
  <si>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</si>
  <si>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</si>
  <si>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</si>
  <si>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</si>
  <si>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</si>
  <si>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</si>
  <si>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</si>
  <si>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</si>
  <si>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</si>
  <si>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</si>
  <si>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</si>
  <si>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</si>
  <si>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</si>
  <si>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</si>
  <si>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</si>
  <si>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</si>
  <si>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</si>
  <si>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</si>
  <si>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</si>
  <si>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</si>
  <si>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</si>
  <si>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</si>
  <si>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</si>
  <si>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</si>
  <si>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</si>
  <si>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</si>
  <si>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</si>
  <si>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</si>
  <si>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</si>
  <si>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</si>
  <si>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</si>
  <si>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</si>
  <si>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</si>
  <si>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</si>
  <si>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</si>
  <si>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</si>
  <si>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</si>
  <si>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</si>
  <si>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</si>
  <si>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</si>
  <si>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</si>
  <si>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</si>
  <si>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</si>
  <si>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</si>
  <si>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</si>
  <si>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</si>
  <si>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</si>
  <si>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</si>
  <si>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</si>
  <si>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</si>
  <si>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</si>
  <si>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</si>
  <si>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</si>
  <si>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</si>
  <si>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</si>
  <si>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</si>
  <si>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</si>
  <si>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</si>
  <si>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</si>
  <si>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</si>
  <si>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</si>
  <si>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</si>
  <si>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</si>
  <si>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</si>
  <si>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</si>
  <si>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</si>
  <si>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</si>
  <si>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</si>
  <si>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</si>
  <si>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</si>
  <si>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</si>
  <si>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</si>
  <si>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</si>
  <si>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</si>
  <si>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</si>
  <si>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</si>
  <si>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</si>
  <si>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</si>
  <si>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</si>
  <si>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</si>
  <si>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</si>
  <si>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</si>
  <si>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</si>
  <si>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</si>
  <si>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</si>
  <si>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</si>
  <si>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</si>
  <si>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</si>
  <si>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</si>
  <si>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</si>
  <si>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</si>
  <si>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</si>
  <si>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</si>
  <si>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</si>
  <si>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</si>
  <si>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</si>
  <si>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</si>
  <si>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</si>
  <si>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</si>
  <si>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</si>
  <si>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</si>
  <si>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</si>
  <si>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</si>
  <si>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</si>
  <si>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</si>
  <si>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</si>
  <si>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</si>
  <si>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</si>
  <si>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</si>
  <si>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</si>
  <si>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</si>
  <si>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</si>
  <si>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</si>
  <si>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</si>
  <si>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</si>
  <si>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</si>
  <si>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</si>
  <si>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</si>
  <si>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</si>
  <si>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</si>
  <si>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</si>
  <si>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</si>
  <si>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</si>
  <si>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</si>
  <si>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</si>
  <si>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</si>
  <si>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</si>
  <si>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</si>
  <si>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</si>
  <si>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</si>
  <si>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</si>
  <si>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</si>
  <si>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</si>
  <si>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</si>
  <si>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</si>
  <si>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</si>
  <si>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</si>
  <si>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</si>
  <si>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</si>
  <si>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</si>
  <si>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</si>
  <si>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</si>
  <si>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</si>
  <si>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</si>
  <si>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</si>
  <si>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</si>
  <si>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</si>
  <si>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</si>
  <si>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</si>
  <si>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</si>
  <si>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</si>
  <si>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</si>
  <si>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</si>
  <si>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</si>
  <si>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</si>
  <si>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</si>
  <si>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</si>
  <si>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</si>
  <si>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</si>
  <si>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</si>
  <si>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</si>
  <si>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</si>
  <si>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</si>
  <si>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</si>
  <si>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</si>
  <si>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</si>
  <si>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</si>
  <si>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</si>
  <si>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</si>
  <si>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</si>
  <si>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</si>
  <si>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</si>
  <si>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</si>
  <si>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</si>
  <si>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</si>
  <si>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</si>
  <si>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</si>
  <si>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</si>
  <si>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</si>
  <si>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</si>
  <si>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</si>
  <si>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</si>
  <si>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</si>
  <si>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</si>
  <si>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</si>
  <si>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</si>
  <si>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</si>
  <si>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</si>
  <si>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</si>
  <si>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</si>
  <si>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</si>
  <si>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</si>
  <si>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</si>
  <si>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</si>
  <si>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</si>
  <si>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</si>
  <si>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</si>
  <si>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</si>
  <si>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</si>
  <si>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</si>
  <si>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</si>
  <si>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</si>
  <si>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</si>
  <si>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</si>
  <si>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</si>
  <si>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</si>
  <si>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</si>
  <si>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</si>
  <si>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</si>
  <si>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</si>
  <si>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</si>
  <si>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</si>
  <si>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</si>
  <si>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</si>
  <si>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</si>
  <si>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</si>
  <si>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</si>
  <si>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</si>
  <si>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</si>
  <si>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</si>
  <si>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</si>
  <si>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</si>
  <si>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</si>
  <si>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</si>
  <si>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</si>
  <si>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</si>
  <si>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</si>
  <si>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</si>
  <si>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</si>
  <si>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</si>
  <si>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</si>
  <si>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</si>
  <si>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</si>
  <si>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</si>
  <si>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</si>
  <si>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</si>
  <si>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</si>
  <si>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</si>
  <si>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</si>
  <si>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</si>
  <si>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</si>
  <si>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</si>
  <si>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</si>
  <si>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</si>
  <si>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</si>
  <si>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</si>
  <si>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</si>
  <si>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</si>
  <si>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</si>
  <si>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</si>
  <si>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</si>
  <si>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</si>
  <si>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</si>
  <si>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</si>
  <si>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</si>
  <si>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</si>
  <si>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</si>
  <si>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</si>
  <si>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</si>
  <si>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</si>
  <si>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</si>
  <si>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</si>
  <si>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</si>
  <si>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</si>
  <si>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</si>
  <si>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</si>
  <si>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</si>
  <si>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</si>
  <si>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</si>
  <si>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</si>
  <si>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</si>
  <si>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</si>
  <si>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</si>
  <si>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</si>
  <si>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</si>
  <si>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</si>
  <si>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</si>
  <si>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</si>
  <si>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</si>
  <si>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</si>
  <si>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</si>
  <si>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</si>
  <si>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</si>
  <si>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</si>
  <si>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</si>
  <si>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</si>
  <si>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</si>
  <si>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</si>
  <si>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</si>
  <si>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</si>
  <si>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</si>
  <si>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</si>
  <si>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</si>
  <si>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</si>
  <si>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</si>
  <si>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</si>
  <si>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</si>
  <si>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</si>
  <si>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</si>
  <si>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</si>
  <si>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</si>
  <si>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</si>
  <si>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</si>
  <si>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</si>
  <si>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</si>
  <si>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</si>
  <si>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</si>
  <si>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</si>
  <si>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</si>
  <si>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</si>
  <si>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</si>
  <si>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</si>
  <si>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</si>
  <si>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</si>
  <si>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</si>
  <si>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</si>
  <si>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</si>
  <si>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</si>
  <si>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</si>
  <si>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</si>
  <si>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</si>
  <si>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</si>
  <si>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</si>
  <si>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</si>
  <si>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</si>
  <si>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</si>
  <si>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</si>
  <si>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</si>
  <si>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</si>
  <si>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</si>
  <si>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</si>
  <si>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</si>
  <si>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</si>
  <si>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</si>
  <si>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</si>
  <si>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</si>
  <si>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</si>
  <si>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</si>
  <si>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</si>
  <si>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</si>
  <si>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</si>
  <si>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</si>
  <si>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</si>
  <si>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</si>
  <si>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</si>
  <si>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</si>
  <si>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</si>
  <si>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</si>
  <si>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</si>
  <si>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</si>
  <si>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</si>
  <si>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</si>
  <si>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</si>
  <si>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</si>
  <si>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</si>
  <si>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</si>
  <si>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</si>
  <si>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</si>
  <si>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</si>
  <si>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</si>
  <si>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</si>
  <si>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</si>
  <si>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</si>
  <si>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</si>
  <si>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</si>
  <si>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</si>
  <si>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</si>
  <si>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</si>
  <si>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</si>
  <si>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</si>
  <si>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</si>
  <si>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</si>
  <si>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</si>
  <si>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</si>
  <si>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</si>
  <si>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</si>
  <si>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</si>
  <si>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</si>
  <si>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</si>
  <si>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</si>
  <si>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</si>
  <si>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</si>
  <si>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</si>
  <si>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</si>
  <si>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</si>
  <si>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</si>
  <si>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</si>
  <si>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</si>
  <si>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</si>
  <si>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</si>
  <si>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</si>
  <si>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</si>
  <si>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</si>
  <si>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</si>
  <si>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</si>
  <si>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</si>
  <si>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</si>
  <si>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</si>
  <si>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</si>
  <si>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</si>
  <si>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</si>
  <si>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</si>
  <si>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</si>
  <si>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</si>
  <si>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</si>
  <si>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</si>
  <si>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</si>
  <si>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</si>
  <si>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</si>
  <si>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</si>
  <si>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</si>
  <si>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</si>
  <si>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</si>
  <si>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</si>
  <si>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</si>
  <si>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</si>
  <si>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</si>
  <si>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</si>
  <si>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</si>
  <si>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</si>
  <si>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</si>
  <si>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</si>
  <si>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</si>
  <si>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</si>
  <si>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</si>
  <si>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</si>
  <si>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</si>
  <si>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</si>
  <si>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</si>
  <si>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</si>
  <si>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</si>
  <si>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</si>
  <si>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</si>
  <si>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</si>
  <si>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</si>
  <si>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</si>
  <si>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</si>
  <si>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</si>
  <si>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</si>
  <si>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</si>
  <si>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</si>
  <si>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</si>
  <si>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</si>
  <si>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</si>
  <si>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</si>
  <si>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</si>
  <si>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</si>
  <si>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</si>
  <si>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</si>
  <si>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</si>
  <si>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</si>
  <si>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</si>
  <si>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</si>
  <si>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</si>
  <si>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</si>
  <si>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</si>
  <si>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</si>
  <si>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</si>
  <si>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</si>
  <si>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</si>
  <si>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</si>
  <si>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</si>
  <si>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</si>
  <si>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</si>
  <si>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</si>
  <si>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</si>
  <si>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</si>
  <si>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</si>
  <si>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</si>
  <si>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</si>
  <si>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</si>
  <si>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</si>
  <si>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</si>
  <si>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</si>
  <si>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</si>
  <si>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</si>
  <si>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</si>
  <si>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</si>
  <si>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</si>
  <si>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</si>
  <si>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</si>
  <si>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</si>
  <si>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</si>
  <si>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</si>
  <si>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</si>
  <si>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</si>
  <si>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</si>
  <si>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</si>
  <si>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</si>
  <si>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</si>
  <si>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</si>
  <si>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</si>
  <si>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</si>
  <si>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</si>
  <si>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</si>
  <si>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</si>
  <si>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</si>
  <si>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</si>
  <si>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</si>
  <si>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</si>
  <si>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</si>
  <si>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</si>
  <si>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</si>
  <si>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</si>
  <si>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</si>
  <si>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</si>
  <si>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</si>
  <si>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</si>
  <si>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</si>
  <si>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</si>
  <si>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</si>
  <si>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</si>
  <si>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</si>
  <si>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</si>
  <si>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</si>
  <si>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</si>
  <si>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</si>
  <si>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</si>
  <si>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</si>
  <si>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</si>
  <si>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</si>
  <si>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</si>
  <si>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</si>
  <si>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</si>
  <si>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</si>
  <si>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</si>
  <si>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</si>
  <si>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</si>
  <si>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</si>
  <si>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</si>
  <si>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</si>
  <si>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</si>
  <si>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</si>
  <si>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</si>
  <si>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</si>
  <si>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</si>
  <si>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</si>
  <si>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</si>
  <si>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</si>
  <si>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</si>
  <si>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</si>
  <si>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</si>
  <si>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</si>
  <si>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</si>
  <si>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</si>
  <si>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</si>
  <si>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</si>
  <si>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</si>
  <si>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</si>
  <si>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</si>
  <si>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</si>
  <si>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</si>
  <si>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</si>
  <si>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</si>
  <si>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</si>
  <si>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</si>
  <si>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</si>
  <si>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</si>
  <si>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</si>
  <si>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</si>
  <si>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</si>
  <si>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</si>
  <si>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</si>
  <si>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</si>
  <si>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</si>
  <si>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</si>
  <si>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</si>
  <si>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</si>
  <si>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</si>
  <si>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</si>
  <si>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</si>
  <si>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</si>
  <si>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</si>
  <si>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</si>
  <si>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</si>
  <si>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</si>
  <si>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</si>
  <si>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</si>
  <si>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</si>
  <si>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</si>
  <si>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</si>
  <si>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</si>
  <si>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</si>
  <si>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</si>
  <si>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</si>
  <si>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</si>
  <si>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</si>
  <si>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</si>
  <si>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</si>
  <si>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</si>
  <si>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</si>
  <si>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</si>
  <si>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</si>
  <si>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</si>
  <si>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</si>
  <si>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</si>
  <si>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</si>
  <si>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</si>
  <si>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</si>
  <si>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</si>
  <si>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</si>
  <si>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</si>
  <si>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</si>
  <si>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</si>
  <si>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</si>
  <si>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</si>
  <si>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</si>
  <si>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</si>
  <si>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</si>
  <si>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</si>
  <si>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</si>
  <si>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</si>
  <si>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</si>
  <si>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</si>
  <si>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</si>
  <si>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</si>
  <si>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</si>
  <si>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</si>
  <si>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</si>
  <si>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</si>
  <si>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</si>
  <si>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</si>
  <si>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</si>
  <si>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</si>
  <si>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</si>
  <si>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</si>
  <si>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</si>
  <si>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</si>
  <si>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</si>
  <si>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</si>
  <si>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</si>
  <si>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</si>
  <si>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</si>
  <si>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</si>
  <si>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</si>
  <si>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</si>
  <si>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</si>
  <si>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</si>
  <si>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</si>
  <si>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</si>
  <si>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</si>
  <si>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</si>
  <si>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</si>
  <si>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</si>
  <si>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</si>
  <si>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</si>
  <si>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</si>
  <si>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</si>
  <si>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</si>
  <si>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</si>
  <si>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</si>
  <si>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</si>
  <si>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</si>
  <si>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</si>
  <si>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</si>
  <si>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</si>
  <si>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</si>
  <si>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</si>
  <si>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</si>
  <si>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</si>
  <si>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</si>
  <si>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</si>
  <si>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</si>
  <si>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</si>
  <si>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</si>
  <si>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</si>
  <si>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</si>
  <si>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</si>
  <si>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</si>
  <si>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</si>
  <si>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</si>
  <si>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</si>
  <si>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</si>
  <si>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</si>
  <si>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</si>
  <si>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</si>
  <si>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</si>
  <si>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</si>
  <si>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</si>
  <si>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</si>
  <si>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</si>
  <si>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</si>
  <si>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</si>
  <si>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</si>
  <si>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</si>
  <si>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</si>
  <si>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</si>
  <si>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</si>
  <si>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</si>
  <si>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</si>
  <si>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</si>
  <si>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</si>
  <si>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</si>
  <si>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</si>
  <si>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</si>
  <si>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</si>
  <si>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</si>
  <si>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</si>
  <si>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</si>
  <si>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</si>
  <si>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</si>
  <si>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</si>
  <si>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</si>
  <si>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</si>
  <si>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</si>
  <si>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</si>
  <si>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</si>
  <si>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</si>
  <si>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</si>
  <si>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</si>
  <si>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</si>
  <si>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</si>
  <si>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</si>
  <si>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</si>
  <si>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</si>
  <si>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</si>
  <si>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</si>
  <si>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</si>
  <si>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</si>
  <si>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</si>
  <si>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</si>
  <si>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</si>
  <si>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</si>
  <si>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</si>
  <si>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</si>
  <si>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</si>
  <si>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</si>
  <si>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</si>
  <si>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</si>
  <si>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</si>
  <si>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</si>
  <si>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</si>
  <si>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</si>
  <si>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</si>
  <si>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</si>
  <si>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</si>
  <si>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</si>
  <si>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</si>
  <si>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</si>
  <si>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</si>
  <si>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</si>
  <si>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</si>
  <si>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</si>
  <si>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</si>
  <si>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</si>
  <si>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</si>
  <si>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</si>
  <si>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</si>
  <si>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</si>
  <si>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</si>
  <si>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</si>
  <si>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</si>
  <si>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</si>
  <si>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</si>
  <si>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</si>
  <si>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</si>
  <si>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</si>
  <si>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</si>
  <si>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</si>
  <si>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</si>
  <si>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</si>
  <si>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</si>
  <si>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</si>
  <si>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</si>
  <si>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</si>
  <si>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</si>
  <si>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</si>
  <si>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</si>
  <si>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</si>
  <si>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</si>
  <si>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</si>
  <si>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</si>
  <si>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</si>
  <si>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</si>
  <si>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</si>
  <si>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</si>
  <si>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</si>
  <si>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</si>
  <si>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</si>
  <si>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</si>
  <si>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</si>
  <si>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</si>
  <si>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</si>
  <si>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</si>
  <si>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</si>
  <si>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</si>
  <si>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</si>
  <si>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</si>
  <si>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</si>
  <si>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</si>
  <si>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</si>
  <si>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</si>
  <si>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</si>
  <si>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</si>
  <si>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</si>
  <si>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</si>
  <si>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</si>
  <si>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</si>
  <si>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</si>
  <si>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</si>
  <si>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</si>
  <si>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</si>
  <si>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</si>
  <si>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</si>
  <si>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</si>
  <si>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</si>
  <si>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</si>
  <si>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</si>
  <si>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</si>
  <si>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</si>
  <si>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</si>
  <si>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</si>
  <si>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</si>
  <si>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</si>
  <si>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</si>
  <si>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</si>
  <si>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</si>
  <si>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</si>
  <si>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</si>
  <si>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</si>
  <si>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</si>
  <si>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</si>
  <si>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</si>
  <si>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</si>
  <si>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</si>
  <si>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</si>
  <si>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</si>
  <si>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</si>
  <si>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</si>
  <si>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</si>
  <si>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</si>
  <si>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</si>
  <si>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</si>
  <si>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</si>
  <si>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</si>
  <si>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</si>
  <si>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</si>
  <si>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</si>
  <si>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</si>
  <si>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</si>
  <si>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</si>
  <si>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</si>
  <si>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</si>
  <si>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</si>
  <si>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</si>
  <si>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</si>
  <si>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</si>
  <si>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</si>
  <si>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</si>
  <si>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</si>
  <si>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</si>
  <si>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</si>
  <si>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</si>
  <si>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</si>
  <si>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</si>
  <si>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</si>
  <si>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</si>
  <si>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</si>
  <si>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</si>
  <si>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</si>
  <si>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</si>
  <si>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</si>
  <si>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</si>
  <si>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</si>
  <si>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</si>
  <si>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</si>
  <si>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</si>
  <si>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</si>
  <si>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</si>
  <si>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</si>
  <si>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</si>
  <si>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</si>
  <si>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</si>
  <si>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</si>
  <si>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</si>
  <si>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</si>
  <si>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</si>
  <si>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</si>
  <si>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</si>
  <si>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</si>
  <si>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</si>
  <si>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</si>
  <si>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</si>
  <si>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</si>
  <si>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</si>
  <si>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</si>
  <si>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</si>
  <si>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</si>
  <si>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</si>
  <si>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</si>
  <si>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</si>
  <si>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</si>
  <si>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</si>
  <si>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</si>
  <si>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</si>
  <si>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</si>
  <si>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</si>
  <si>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</si>
  <si>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</si>
  <si>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</si>
  <si>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</si>
  <si>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</si>
  <si>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</si>
  <si>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</si>
  <si>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</si>
  <si>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</si>
  <si>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</si>
  <si>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</si>
  <si>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</si>
  <si>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</si>
  <si>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</si>
  <si>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</si>
  <si>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</si>
  <si>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</si>
  <si>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</si>
  <si>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</si>
  <si>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</si>
  <si>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</si>
  <si>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</si>
  <si>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</si>
  <si>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</si>
  <si>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</si>
  <si>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</si>
  <si>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</si>
  <si>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</si>
  <si>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</si>
  <si>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</si>
  <si>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</si>
  <si>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</si>
  <si>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</si>
  <si>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</si>
  <si>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</si>
  <si>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</si>
  <si>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</si>
  <si>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</si>
  <si>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</si>
  <si>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</si>
  <si>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</si>
  <si>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</si>
  <si>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</si>
  <si>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</si>
  <si>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</si>
  <si>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</si>
  <si>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</si>
  <si>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</si>
  <si>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</si>
  <si>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</si>
  <si>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</si>
  <si>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</si>
  <si>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</si>
  <si>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</si>
  <si>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</si>
  <si>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</si>
  <si>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</si>
  <si>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</si>
  <si>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</si>
  <si>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</si>
  <si>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</si>
  <si>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</si>
  <si>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</si>
  <si>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</si>
  <si>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</si>
  <si>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</si>
  <si>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</si>
  <si>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</si>
  <si>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</si>
  <si>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</si>
  <si>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</si>
  <si>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</si>
  <si>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</si>
  <si>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</si>
  <si>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</si>
  <si>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</si>
  <si>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</si>
  <si>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</si>
  <si>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</si>
  <si>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</si>
  <si>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</si>
  <si>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</si>
  <si>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</si>
  <si>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</si>
  <si>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</si>
  <si>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</si>
  <si>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</si>
  <si>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</si>
  <si>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</si>
  <si>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</si>
  <si>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</si>
  <si>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</si>
  <si>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</si>
  <si>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</si>
  <si>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</si>
  <si>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</si>
  <si>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</si>
  <si>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</si>
  <si>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</si>
  <si>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</si>
  <si>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</si>
  <si>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</si>
  <si>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</si>
  <si>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</si>
  <si>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</si>
  <si>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</si>
  <si>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</si>
  <si>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</si>
  <si>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</si>
  <si>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</si>
  <si>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</si>
  <si>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</si>
  <si>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</si>
  <si>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</si>
  <si>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</si>
  <si>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</si>
  <si>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</si>
  <si>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</si>
  <si>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</si>
  <si>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</si>
  <si>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</si>
  <si>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</si>
  <si>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</si>
  <si>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</si>
  <si>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</si>
  <si>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</si>
  <si>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</si>
  <si>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</si>
  <si>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</si>
  <si>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</si>
  <si>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</si>
  <si>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</si>
  <si>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</si>
  <si>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</si>
  <si>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</si>
  <si>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</si>
  <si>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</si>
  <si>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</si>
  <si>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</si>
  <si>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</si>
  <si>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</si>
  <si>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</si>
  <si>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</si>
  <si>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</si>
  <si>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</si>
  <si>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</si>
  <si>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</si>
  <si>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</si>
  <si>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</si>
  <si>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</si>
  <si>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</si>
  <si>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</si>
  <si>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</si>
  <si>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</si>
  <si>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</si>
  <si>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</si>
  <si>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</si>
  <si>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</si>
  <si>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</si>
  <si>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</si>
  <si>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</si>
  <si>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</si>
  <si>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</si>
  <si>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</si>
  <si>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</si>
  <si>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</si>
  <si>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</si>
  <si>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</si>
  <si>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</si>
  <si>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</si>
  <si>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</si>
  <si>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</si>
  <si>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</si>
  <si>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</si>
  <si>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</si>
  <si>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</si>
  <si>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</si>
  <si>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</si>
  <si>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</si>
  <si>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</si>
  <si>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</si>
  <si>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</si>
  <si>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</si>
  <si>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</si>
  <si>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</si>
  <si>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</si>
  <si>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</si>
  <si>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</si>
  <si>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</si>
  <si>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</si>
  <si>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</si>
  <si>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</si>
  <si>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</si>
  <si>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</si>
  <si>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</si>
  <si>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</si>
  <si>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</si>
  <si>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</si>
  <si>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</si>
  <si>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</si>
  <si>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</si>
  <si>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</si>
  <si>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</si>
  <si>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</si>
  <si>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</si>
  <si>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</si>
  <si>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</si>
  <si>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</si>
  <si>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</si>
  <si>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</si>
  <si>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</si>
  <si>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</si>
  <si>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</si>
  <si>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</si>
  <si>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</si>
  <si>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</si>
  <si>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</si>
  <si>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</si>
  <si>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</si>
  <si>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</si>
  <si>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</si>
  <si>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</si>
  <si>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</si>
  <si>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</si>
  <si>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</si>
  <si>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</si>
  <si>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</si>
  <si>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</si>
  <si>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</si>
  <si>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</si>
  <si>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</si>
  <si>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</si>
  <si>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</si>
  <si>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</si>
  <si>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</si>
  <si>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</si>
  <si>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</si>
  <si>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</si>
  <si>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</si>
  <si>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</si>
  <si>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</si>
  <si>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</si>
  <si>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</si>
  <si>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</si>
  <si>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</si>
  <si>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</si>
  <si>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</si>
  <si>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</si>
  <si>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</si>
  <si>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</si>
  <si>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</si>
  <si>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</si>
  <si>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</si>
  <si>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</si>
  <si>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</si>
  <si>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</si>
  <si>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</si>
  <si>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</si>
  <si>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</si>
  <si>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</si>
  <si>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</si>
  <si>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</si>
  <si>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</si>
  <si>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</si>
  <si>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</si>
  <si>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</si>
  <si>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</si>
  <si>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</si>
  <si>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</si>
  <si>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</si>
  <si>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</si>
  <si>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</si>
  <si>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</si>
  <si>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</si>
  <si>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</si>
  <si>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</si>
  <si>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</si>
  <si>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</si>
  <si>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</si>
  <si>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</si>
  <si>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</si>
  <si>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</si>
  <si>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</si>
  <si>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</si>
  <si>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</si>
  <si>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</si>
  <si>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</si>
  <si>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</si>
  <si>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</si>
  <si>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</si>
  <si>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</si>
  <si>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</si>
  <si>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</si>
  <si>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</si>
  <si>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</si>
  <si>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</si>
  <si>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</si>
  <si>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</si>
  <si>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</si>
  <si>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</si>
  <si>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</si>
  <si>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</si>
  <si>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</si>
  <si>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</si>
  <si>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</si>
  <si>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</si>
  <si>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</si>
  <si>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</si>
  <si>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</si>
  <si>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</si>
  <si>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</si>
  <si>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</si>
  <si>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</si>
  <si>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</si>
  <si>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</si>
  <si>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</si>
  <si>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</si>
  <si>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</si>
  <si>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</si>
  <si>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</si>
  <si>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</si>
  <si>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</si>
  <si>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</si>
  <si>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</si>
  <si>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</si>
  <si>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</si>
  <si>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</si>
  <si>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</si>
  <si>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</si>
  <si>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</si>
  <si>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</si>
  <si>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</si>
  <si>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</si>
  <si>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</si>
  <si>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</si>
  <si>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</si>
  <si>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</si>
  <si>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</si>
  <si>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</si>
  <si>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</si>
  <si>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</si>
  <si>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</si>
  <si>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</si>
  <si>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</si>
  <si>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</si>
  <si>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</si>
  <si>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</si>
  <si>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</si>
  <si>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</si>
  <si>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</si>
  <si>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</si>
  <si>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</si>
  <si>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</si>
  <si>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</si>
  <si>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</si>
  <si>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</si>
  <si>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</si>
  <si>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</si>
  <si>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</si>
  <si>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</si>
  <si>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</si>
  <si>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</si>
  <si>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</si>
  <si>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</si>
  <si>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</si>
  <si>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</si>
  <si>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</si>
  <si>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</si>
  <si>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</si>
  <si>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</si>
  <si>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</si>
  <si>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</si>
  <si>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</si>
  <si>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</si>
  <si>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</si>
  <si>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</si>
  <si>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</si>
  <si>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</si>
  <si>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</si>
  <si>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</si>
  <si>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</si>
  <si>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</si>
  <si>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</si>
  <si>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</si>
  <si>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</si>
  <si>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</si>
  <si>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</si>
  <si>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</si>
  <si>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</si>
  <si>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</si>
  <si>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</si>
  <si>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</si>
  <si>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</si>
  <si>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</si>
  <si>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</si>
  <si>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</si>
  <si>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</si>
  <si>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</si>
  <si>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</si>
  <si>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</si>
  <si>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</si>
  <si>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</si>
  <si>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</si>
  <si>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</si>
  <si>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</si>
  <si>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</si>
  <si>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</si>
  <si>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</si>
  <si>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</si>
  <si>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</si>
  <si>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</si>
  <si>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</si>
  <si>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</si>
  <si>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</si>
  <si>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</si>
  <si>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</si>
  <si>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</si>
  <si>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</si>
  <si>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</si>
  <si>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</si>
  <si>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</si>
  <si>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</si>
  <si>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</si>
  <si>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</si>
  <si>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</si>
  <si>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</si>
  <si>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</si>
  <si>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</si>
  <si>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</si>
  <si>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</si>
  <si>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</si>
  <si>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</si>
  <si>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</si>
  <si>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</si>
  <si>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</si>
  <si>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</si>
  <si>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</si>
  <si>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</si>
  <si>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</si>
  <si>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</si>
  <si>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</si>
  <si>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</si>
  <si>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</si>
  <si>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</si>
  <si>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</si>
  <si>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</si>
  <si>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</si>
  <si>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</si>
  <si>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</si>
  <si>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</si>
  <si>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</si>
  <si>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</si>
  <si>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</si>
  <si>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</si>
  <si>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</si>
  <si>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</si>
  <si>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</si>
  <si>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</si>
  <si>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</si>
  <si>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</si>
  <si>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</si>
  <si>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</si>
  <si>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</si>
  <si>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</si>
  <si>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</si>
  <si>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</si>
  <si>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</si>
  <si>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</si>
  <si>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</si>
  <si>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</si>
  <si>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</si>
  <si>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</si>
  <si>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</si>
  <si>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</si>
  <si>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</si>
  <si>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</si>
  <si>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</si>
  <si>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</si>
  <si>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</si>
  <si>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</si>
  <si>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</si>
  <si>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</si>
  <si>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</si>
  <si>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</si>
  <si>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</si>
  <si>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</si>
  <si>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</si>
  <si>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</si>
  <si>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</si>
  <si>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</si>
  <si>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</si>
  <si>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</si>
  <si>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</si>
  <si>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</si>
  <si>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</si>
  <si>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</si>
  <si>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</si>
  <si>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</si>
  <si>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</si>
  <si>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</si>
  <si>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</si>
  <si>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</si>
  <si>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</si>
  <si>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</si>
  <si>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</si>
  <si>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</si>
  <si>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</si>
  <si>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</si>
  <si>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</si>
  <si>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</si>
  <si>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</si>
  <si>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</si>
  <si>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</si>
  <si>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</si>
  <si>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</si>
  <si>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</si>
  <si>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</si>
  <si>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</si>
  <si>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</si>
  <si>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</si>
  <si>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</si>
  <si>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</si>
  <si>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</si>
  <si>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</si>
  <si>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</si>
  <si>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</si>
  <si>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</si>
  <si>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</si>
  <si>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</si>
  <si>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</si>
  <si>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</si>
  <si>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</si>
  <si>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</si>
  <si>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</si>
  <si>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</si>
  <si>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</si>
  <si>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</si>
  <si>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</si>
  <si>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</si>
  <si>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</si>
  <si>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</si>
  <si>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</si>
  <si>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</si>
  <si>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</si>
  <si>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</si>
  <si>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</si>
  <si>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</si>
  <si>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</si>
  <si>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</si>
  <si>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</si>
  <si>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</si>
  <si>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</si>
  <si>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</si>
  <si>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</si>
  <si>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</si>
  <si>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</si>
  <si>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</si>
  <si>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</si>
  <si>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</si>
  <si>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</si>
  <si>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</si>
  <si>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</si>
  <si>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</si>
  <si>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</si>
  <si>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</si>
  <si>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</si>
  <si>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</si>
  <si>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</si>
  <si>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</si>
  <si>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</si>
  <si>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</si>
  <si>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</si>
  <si>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</si>
  <si>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</si>
  <si>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</si>
  <si>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</si>
  <si>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</si>
  <si>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</si>
  <si>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</si>
  <si>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</si>
  <si>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</si>
  <si>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</si>
  <si>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</si>
  <si>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</si>
  <si>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</si>
  <si>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</si>
  <si>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</si>
  <si>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</si>
  <si>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</si>
  <si>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</si>
  <si>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</si>
  <si>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</si>
  <si>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</si>
  <si>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</si>
  <si>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</si>
  <si>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</si>
  <si>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</si>
  <si>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</si>
  <si>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</si>
  <si>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</si>
  <si>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</si>
  <si>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</si>
  <si>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</si>
  <si>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</si>
  <si>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</si>
  <si>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</si>
  <si>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</si>
  <si>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</si>
  <si>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</si>
  <si>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</si>
  <si>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</si>
  <si>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</si>
  <si>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</si>
  <si>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</si>
  <si>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</si>
  <si>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</si>
  <si>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</si>
  <si>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</si>
  <si>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</si>
  <si>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</si>
  <si>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</si>
  <si>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</si>
  <si>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</si>
  <si>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</si>
  <si>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</si>
  <si>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</si>
  <si>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</si>
  <si>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</si>
  <si>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</si>
  <si>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</si>
  <si>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</si>
  <si>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</si>
  <si>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</si>
  <si>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</si>
  <si>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</si>
  <si>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</si>
  <si>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</si>
  <si>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</si>
  <si>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</si>
  <si>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</si>
  <si>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</si>
  <si>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</si>
  <si>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</si>
  <si>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</si>
  <si>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</si>
  <si>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</si>
  <si>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</si>
  <si>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</si>
  <si>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</si>
  <si>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</si>
  <si>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</si>
  <si>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</si>
  <si>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</si>
  <si>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</si>
  <si>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</si>
  <si>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</si>
  <si>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</si>
  <si>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</si>
  <si>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</si>
  <si>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</si>
  <si>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</si>
  <si>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</si>
  <si>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</si>
  <si>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</si>
  <si>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</si>
  <si>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</si>
  <si>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</si>
  <si>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</si>
  <si>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</si>
  <si>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</si>
  <si>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</si>
  <si>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</si>
  <si>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</si>
  <si>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</si>
  <si>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</si>
  <si>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</si>
  <si>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</si>
  <si>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</si>
  <si>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</si>
  <si>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</si>
  <si>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</si>
  <si>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</si>
  <si>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</si>
  <si>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</si>
  <si>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</si>
  <si>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</si>
  <si>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</si>
  <si>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</si>
  <si>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</si>
  <si>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</si>
  <si>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</si>
  <si>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</si>
  <si>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</si>
  <si>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</si>
  <si>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</si>
  <si>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</si>
  <si>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</si>
  <si>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</si>
  <si>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</si>
  <si>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</si>
  <si>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</si>
  <si>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</si>
  <si>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</si>
  <si>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</si>
  <si>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</si>
  <si>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</si>
  <si>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</si>
  <si>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</si>
  <si>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</si>
  <si>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</si>
  <si>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</si>
  <si>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</si>
  <si>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</si>
  <si>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</si>
  <si>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</si>
  <si>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</si>
  <si>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</si>
  <si>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</si>
  <si>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</si>
  <si>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</si>
  <si>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</si>
  <si>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</si>
  <si>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</si>
  <si>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</si>
  <si>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</si>
  <si>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</si>
  <si>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</si>
  <si>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</si>
  <si>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</si>
  <si>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</si>
  <si>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</si>
  <si>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</si>
  <si>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</si>
  <si>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</si>
  <si>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</si>
  <si>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</si>
  <si>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</si>
  <si>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</si>
  <si>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</si>
  <si>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</si>
  <si>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</si>
  <si>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</si>
  <si>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</si>
  <si>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</si>
  <si>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</si>
  <si>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</si>
  <si>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</si>
  <si>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</si>
  <si>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</si>
  <si>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</si>
  <si>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</si>
  <si>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</si>
  <si>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</si>
  <si>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</si>
  <si>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</si>
  <si>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</si>
  <si>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</si>
  <si>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</si>
  <si>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</si>
  <si>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</si>
  <si>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</si>
  <si>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</si>
  <si>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</si>
  <si>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</si>
  <si>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</si>
  <si>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</si>
  <si>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</si>
  <si>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</si>
  <si>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</si>
  <si>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</si>
  <si>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</si>
  <si>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</si>
  <si>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</si>
  <si>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</si>
  <si>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</si>
  <si>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</si>
  <si>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</si>
  <si>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</si>
  <si>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</si>
  <si>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</si>
  <si>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</si>
  <si>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</si>
  <si>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</si>
  <si>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</si>
  <si>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</si>
  <si>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</si>
  <si>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</si>
  <si>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</si>
  <si>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</si>
  <si>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</si>
  <si>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</si>
  <si>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</si>
  <si>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</si>
  <si>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</si>
  <si>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</si>
  <si>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</si>
  <si>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</si>
  <si>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</si>
  <si>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</si>
  <si>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</si>
  <si>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</si>
  <si>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</si>
  <si>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</si>
  <si>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</si>
  <si>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</si>
  <si>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</si>
  <si>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</si>
  <si>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</si>
  <si>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</si>
  <si>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</si>
  <si>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</si>
  <si>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</si>
  <si>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</si>
  <si>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</si>
  <si>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</si>
  <si>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</si>
  <si>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</si>
  <si>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</si>
  <si>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</si>
  <si>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</si>
  <si>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</si>
  <si>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</si>
  <si>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</si>
  <si>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</si>
  <si>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</si>
  <si>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</si>
  <si>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</si>
  <si>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</si>
  <si>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</si>
  <si>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</si>
  <si>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</si>
  <si>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</si>
  <si>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</si>
  <si>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</si>
  <si>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</si>
  <si>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</si>
  <si>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</si>
  <si>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</si>
  <si>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</si>
  <si>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</si>
  <si>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</si>
  <si>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</si>
  <si>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</si>
  <si>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</si>
  <si>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</si>
  <si>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</si>
  <si>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</si>
  <si>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</si>
  <si>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</si>
  <si>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</si>
  <si>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</si>
  <si>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</si>
  <si>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</si>
  <si>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</si>
  <si>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</si>
  <si>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</si>
  <si>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</si>
  <si>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</si>
  <si>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</si>
  <si>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</si>
  <si>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</si>
  <si>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</si>
  <si>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</si>
  <si>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</si>
  <si>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</si>
  <si>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</si>
  <si>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</si>
  <si>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</si>
  <si>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</si>
  <si>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</si>
  <si>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</si>
  <si>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</si>
  <si>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</si>
  <si>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</si>
  <si>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</si>
  <si>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</si>
  <si>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</si>
  <si>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</si>
  <si>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</si>
  <si>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</si>
  <si>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</si>
  <si>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</si>
  <si>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</si>
  <si>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</si>
  <si>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</si>
  <si>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</si>
  <si>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</si>
  <si>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</si>
  <si>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</si>
  <si>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</si>
  <si>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</si>
  <si>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</si>
  <si>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</si>
  <si>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</si>
  <si>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</si>
  <si>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</si>
  <si>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</si>
  <si>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</si>
  <si>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</si>
  <si>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</si>
  <si>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</si>
  <si>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</si>
  <si>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</si>
  <si>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</si>
  <si>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</si>
  <si>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</si>
  <si>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</si>
  <si>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</si>
  <si>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</si>
  <si>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</si>
  <si>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</si>
  <si>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</si>
  <si>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</si>
  <si>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</si>
  <si>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</si>
  <si>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</si>
  <si>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</si>
  <si>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</si>
  <si>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</si>
  <si>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</si>
  <si>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</si>
  <si>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</si>
  <si>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</si>
  <si>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</si>
  <si>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</si>
  <si>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</si>
  <si>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</si>
  <si>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</si>
  <si>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</si>
  <si>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</si>
  <si>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</si>
  <si>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</si>
  <si>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</si>
  <si>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</si>
  <si>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</si>
  <si>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</si>
  <si>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</si>
  <si>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</si>
  <si>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</si>
  <si>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</si>
  <si>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</si>
  <si>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</si>
  <si>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</si>
  <si>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</si>
  <si>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</si>
  <si>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</si>
  <si>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</si>
  <si>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</si>
  <si>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</si>
  <si>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</si>
  <si>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</si>
  <si>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</si>
  <si>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</si>
  <si>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</si>
  <si>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</si>
  <si>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</si>
  <si>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</si>
  <si>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</si>
  <si>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</si>
  <si>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</si>
  <si>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</si>
  <si>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</si>
  <si>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</si>
  <si>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</si>
  <si>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</si>
  <si>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</si>
  <si>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</si>
  <si>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</si>
  <si>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</si>
  <si>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</si>
  <si>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</si>
  <si>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</si>
  <si>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</si>
  <si>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</si>
  <si>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</si>
  <si>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</si>
  <si>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</si>
  <si>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</si>
  <si>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</si>
  <si>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</si>
  <si>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</si>
  <si>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</si>
  <si>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</si>
  <si>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</si>
  <si>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</si>
  <si>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</si>
  <si>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</si>
  <si>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</si>
  <si>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</si>
  <si>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</si>
  <si>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</si>
  <si>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</si>
  <si>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</si>
  <si>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</si>
  <si>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</si>
  <si>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</si>
  <si>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</si>
  <si>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</si>
  <si>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</si>
  <si>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</si>
  <si>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</si>
  <si>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</si>
  <si>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</si>
  <si>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</si>
  <si>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</si>
  <si>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</si>
  <si>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</si>
  <si>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</si>
  <si>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</si>
  <si>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</si>
  <si>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</si>
  <si>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</si>
  <si>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</si>
  <si>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</si>
  <si>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</si>
  <si>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</si>
  <si>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</si>
  <si>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</si>
  <si>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</si>
  <si>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</si>
  <si>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</si>
  <si>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</si>
  <si>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</si>
  <si>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</si>
  <si>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</si>
  <si>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</si>
  <si>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</si>
  <si>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</si>
  <si>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</si>
  <si>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</si>
  <si>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</si>
  <si>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</si>
  <si>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</si>
  <si>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</si>
  <si>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</si>
  <si>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</si>
  <si>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</si>
  <si>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</si>
  <si>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</si>
  <si>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</si>
  <si>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</si>
  <si>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</si>
  <si>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</si>
  <si>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</si>
  <si>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</si>
  <si>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</si>
  <si>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</si>
  <si>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</si>
  <si>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</si>
  <si>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</si>
  <si>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</si>
  <si>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</si>
  <si>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</si>
  <si>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</si>
  <si>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</si>
  <si>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</si>
  <si>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</si>
  <si>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</si>
  <si>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</si>
  <si>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</si>
  <si>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</si>
  <si>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</si>
  <si>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</si>
  <si>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</si>
  <si>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</si>
  <si>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</si>
  <si>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</si>
  <si>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</si>
  <si>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</si>
  <si>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</si>
  <si>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</si>
  <si>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</si>
  <si>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</si>
  <si>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</si>
  <si>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</si>
  <si>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</si>
  <si>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</si>
  <si>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</si>
  <si>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</si>
  <si>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</si>
  <si>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</si>
  <si>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</si>
  <si>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</si>
  <si>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</si>
  <si>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</si>
  <si>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</si>
  <si>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</si>
  <si>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</si>
  <si>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</si>
  <si>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</si>
  <si>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</si>
  <si>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</si>
  <si>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</si>
  <si>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</si>
  <si>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</si>
  <si>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</si>
  <si>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</si>
  <si>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</si>
  <si>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</si>
  <si>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</si>
  <si>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</si>
  <si>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</si>
  <si>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</si>
  <si>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</si>
  <si>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</si>
  <si>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</si>
  <si>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</si>
  <si>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</si>
  <si>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</si>
  <si>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</si>
  <si>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</si>
  <si>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</si>
  <si>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</si>
  <si>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</si>
  <si>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</si>
  <si>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</si>
  <si>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</si>
  <si>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</si>
  <si>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</si>
  <si>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</si>
  <si>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</si>
  <si>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</si>
  <si>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</si>
  <si>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</si>
  <si>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</si>
  <si>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</si>
  <si>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</si>
  <si>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</si>
  <si>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</si>
  <si>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</si>
  <si>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</si>
  <si>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</si>
  <si>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</si>
  <si>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</si>
  <si>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</si>
  <si>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</si>
  <si>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</si>
  <si>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</si>
  <si>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</si>
  <si>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</si>
  <si>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</si>
  <si>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</si>
  <si>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</si>
  <si>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</si>
  <si>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</si>
  <si>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</si>
  <si>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</si>
  <si>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</si>
  <si>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</si>
  <si>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</si>
  <si>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</si>
  <si>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</si>
  <si>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</si>
  <si>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</si>
  <si>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</si>
  <si>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</si>
  <si>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</si>
  <si>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</si>
  <si>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</si>
  <si>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</si>
  <si>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</si>
  <si>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</si>
  <si>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</si>
  <si>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</si>
  <si>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</si>
  <si>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</si>
  <si>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</si>
  <si>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</si>
  <si>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</si>
  <si>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</si>
  <si>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</si>
  <si>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</si>
  <si>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</si>
  <si>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</si>
  <si>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</si>
  <si>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</si>
  <si>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</si>
  <si>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</si>
  <si>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</si>
  <si>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</si>
  <si>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</si>
  <si>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</si>
  <si>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</si>
  <si>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</si>
  <si>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</si>
  <si>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</si>
  <si>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</si>
  <si>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</si>
  <si>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</si>
  <si>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</si>
  <si>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</si>
  <si>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</si>
  <si>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</si>
  <si>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</si>
  <si>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</si>
  <si>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</si>
  <si>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</si>
  <si>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</si>
  <si>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</si>
  <si>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</si>
  <si>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</si>
  <si>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</si>
  <si>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</si>
  <si>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</si>
  <si>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</si>
  <si>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</si>
  <si>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</si>
  <si>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</si>
  <si>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</si>
  <si>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</si>
  <si>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</si>
  <si>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</si>
  <si>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</si>
  <si>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</si>
  <si>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</si>
  <si>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</si>
  <si>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</si>
  <si>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</si>
  <si>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</si>
  <si>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</si>
  <si>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</si>
  <si>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</si>
  <si>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</si>
  <si>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</si>
  <si>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</si>
  <si>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</si>
  <si>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</si>
  <si>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</si>
  <si>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</si>
  <si>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</si>
  <si>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</si>
  <si>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</si>
  <si>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</si>
  <si>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</si>
  <si>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</si>
  <si>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</si>
  <si>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</si>
  <si>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</si>
  <si>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</si>
  <si>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</si>
  <si>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</si>
  <si>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</si>
  <si>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</si>
  <si>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</si>
  <si>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</si>
  <si>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</si>
  <si>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</si>
  <si>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</si>
  <si>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</si>
  <si>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</si>
  <si>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</si>
  <si>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</si>
  <si>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</si>
  <si>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</si>
  <si>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</si>
  <si>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</si>
  <si>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</si>
  <si>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</si>
  <si>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</si>
  <si>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</si>
  <si>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</si>
  <si>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</si>
  <si>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</si>
  <si>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</si>
  <si>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</si>
  <si>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</si>
  <si>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</si>
  <si>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</si>
  <si>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</si>
  <si>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</si>
  <si>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</si>
  <si>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</si>
  <si>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</si>
  <si>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</si>
  <si>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</si>
  <si>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</si>
  <si>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</si>
  <si>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</si>
  <si>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</si>
  <si>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</si>
  <si>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</si>
  <si>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</si>
  <si>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</si>
  <si>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</si>
  <si>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</si>
  <si>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</si>
  <si>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</si>
  <si>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</si>
  <si>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</si>
  <si>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</si>
  <si>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</si>
  <si>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</si>
  <si>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</si>
  <si>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</si>
  <si>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</si>
  <si>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</si>
  <si>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</si>
  <si>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</si>
  <si>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</si>
  <si>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</si>
  <si>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</si>
  <si>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</si>
  <si>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</si>
  <si>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</si>
  <si>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</si>
  <si>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</si>
  <si>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</si>
  <si>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</si>
  <si>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</si>
  <si>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</si>
  <si>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</si>
  <si>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</si>
  <si>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</si>
  <si>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</si>
  <si>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</si>
  <si>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</si>
  <si>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</si>
  <si>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</si>
  <si>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</si>
  <si>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</si>
  <si>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</si>
  <si>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</si>
  <si>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</si>
  <si>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</si>
  <si>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</si>
  <si>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</si>
  <si>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</si>
  <si>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</si>
  <si>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</si>
  <si>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</si>
  <si>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</si>
  <si>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</si>
  <si>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</si>
  <si>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</si>
  <si>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</si>
  <si>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</si>
  <si>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</si>
  <si>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</si>
  <si>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</si>
  <si>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</si>
  <si>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</si>
  <si>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</si>
  <si>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</si>
  <si>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</si>
  <si>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</si>
  <si>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</si>
  <si>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</si>
  <si>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</si>
  <si>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</si>
  <si>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</si>
  <si>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</si>
  <si>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</si>
  <si>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</si>
  <si>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</si>
  <si>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</si>
  <si>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</si>
  <si>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</si>
  <si>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</si>
  <si>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</si>
  <si>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</si>
  <si>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</si>
  <si>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</si>
  <si>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</si>
  <si>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</si>
  <si>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</si>
  <si>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</si>
  <si>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</si>
  <si>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</si>
  <si>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</si>
  <si>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</si>
  <si>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</si>
  <si>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</si>
  <si>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</si>
  <si>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</si>
  <si>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</si>
  <si>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</si>
  <si>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</si>
  <si>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</si>
  <si>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</si>
  <si>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</si>
  <si>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</si>
  <si>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</si>
  <si>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</si>
  <si>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</si>
  <si>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</si>
  <si>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</si>
  <si>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</si>
  <si>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</si>
  <si>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</si>
  <si>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</si>
  <si>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</si>
  <si>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</si>
  <si>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</si>
  <si>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</si>
  <si>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</si>
  <si>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</si>
  <si>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</si>
  <si>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</si>
  <si>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</si>
  <si>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</si>
  <si>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</si>
  <si>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</si>
  <si>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</si>
  <si>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</si>
  <si>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</si>
  <si>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</si>
  <si>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</si>
  <si>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</si>
  <si>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</si>
  <si>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</si>
  <si>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</si>
  <si>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</si>
  <si>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</si>
  <si>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</si>
  <si>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</si>
  <si>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</si>
  <si>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</si>
  <si>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</si>
  <si>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</si>
  <si>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</si>
  <si>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</si>
  <si>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</si>
  <si>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</si>
  <si>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</si>
  <si>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</si>
  <si>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</si>
  <si>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</si>
  <si>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</si>
  <si>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</si>
  <si>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</si>
  <si>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</si>
  <si>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</si>
  <si>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</si>
  <si>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</si>
  <si>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</si>
  <si>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</si>
  <si>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</si>
  <si>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</si>
  <si>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</si>
  <si>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</si>
  <si>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</si>
  <si>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</si>
  <si>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</si>
  <si>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</si>
  <si>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</si>
  <si>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</si>
  <si>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</si>
  <si>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</si>
  <si>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</si>
  <si>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</si>
  <si>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</si>
  <si>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</si>
  <si>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</si>
  <si>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</si>
  <si>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</si>
  <si>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</si>
  <si>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</si>
  <si>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</si>
  <si>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</si>
  <si>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</si>
  <si>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</si>
  <si>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</si>
  <si>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</si>
  <si>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</si>
  <si>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</si>
  <si>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</si>
  <si>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</si>
  <si>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</si>
  <si>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</si>
  <si>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</si>
  <si>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</si>
  <si>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</si>
  <si>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</si>
  <si>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</si>
  <si>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</si>
  <si>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</si>
  <si>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</si>
  <si>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</si>
  <si>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</si>
  <si>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</si>
  <si>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</si>
  <si>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</si>
  <si>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</si>
  <si>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</si>
  <si>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</si>
  <si>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</si>
  <si>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</si>
  <si>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</si>
  <si>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</si>
  <si>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</si>
  <si>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</si>
  <si>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</si>
  <si>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</si>
  <si>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</si>
  <si>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</si>
  <si>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</si>
  <si>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</si>
  <si>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</si>
  <si>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</si>
  <si>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</si>
  <si>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</si>
  <si>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</si>
  <si>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</si>
  <si>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</si>
  <si>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</si>
  <si>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</si>
  <si>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</si>
  <si>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</si>
  <si>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</si>
  <si>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</si>
  <si>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</si>
  <si>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</si>
  <si>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</si>
  <si>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</si>
  <si>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</si>
  <si>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</si>
  <si>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</si>
  <si>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</si>
  <si>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</si>
  <si>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</si>
  <si>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</si>
  <si>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</si>
  <si>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</si>
  <si>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</si>
  <si>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</si>
  <si>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</si>
  <si>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</si>
  <si>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</si>
  <si>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</si>
  <si>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</si>
  <si>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</si>
  <si>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</si>
  <si>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</si>
  <si>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</si>
  <si>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</si>
  <si>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</si>
  <si>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</si>
  <si>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</si>
  <si>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</si>
  <si>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</si>
  <si>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</si>
  <si>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</si>
  <si>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</si>
  <si>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</si>
  <si>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</si>
  <si>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</si>
  <si>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</si>
  <si>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</si>
  <si>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</si>
  <si>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</si>
  <si>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</si>
  <si>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</si>
  <si>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</si>
  <si>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</si>
  <si>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</si>
  <si>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</si>
  <si>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</si>
  <si>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</si>
  <si>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</si>
  <si>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</si>
  <si>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</si>
  <si>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</si>
  <si>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</si>
  <si>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</si>
  <si>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</si>
  <si>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</si>
  <si>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</si>
  <si>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</si>
  <si>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</si>
  <si>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</si>
  <si>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</si>
  <si>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</si>
  <si>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</si>
  <si>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</si>
  <si>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</si>
  <si>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</si>
  <si>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</si>
  <si>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</si>
  <si>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</si>
  <si>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</si>
  <si>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</si>
  <si>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</si>
  <si>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</si>
  <si>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</si>
  <si>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</si>
  <si>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</si>
  <si>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</si>
  <si>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</si>
  <si>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</si>
  <si>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</si>
  <si>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</si>
  <si>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</si>
  <si>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</si>
  <si>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</si>
  <si>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</si>
  <si>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</si>
  <si>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</si>
  <si>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</si>
  <si>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</si>
  <si>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</si>
  <si>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</si>
  <si>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</si>
  <si>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</si>
  <si>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</si>
  <si>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</si>
  <si>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</si>
  <si>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</si>
  <si>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</si>
  <si>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</si>
  <si>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</si>
  <si>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</si>
  <si>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</si>
  <si>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</si>
  <si>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</si>
  <si>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</si>
  <si>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</si>
  <si>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</si>
  <si>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</si>
  <si>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</si>
  <si>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</si>
  <si>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</si>
  <si>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</si>
  <si>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</si>
  <si>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</si>
  <si>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</si>
  <si>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</si>
  <si>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</si>
  <si>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</si>
  <si>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</si>
  <si>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</si>
  <si>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</si>
  <si>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</si>
  <si>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</si>
  <si>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</si>
  <si>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</si>
  <si>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</si>
  <si>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</si>
  <si>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</si>
  <si>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</si>
  <si>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</si>
  <si>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</si>
  <si>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</si>
  <si>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</si>
  <si>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</si>
  <si>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</si>
  <si>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</si>
  <si>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</si>
  <si>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</si>
  <si>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</si>
  <si>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</si>
  <si>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</si>
  <si>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</si>
  <si>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</si>
  <si>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</si>
  <si>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</si>
  <si>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</si>
  <si>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</si>
  <si>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</si>
  <si>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</si>
  <si>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</si>
  <si>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</si>
  <si>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</si>
  <si>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</si>
  <si>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</si>
  <si>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</si>
  <si>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</si>
  <si>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</si>
  <si>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</si>
  <si>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</si>
  <si>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</si>
  <si>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</si>
  <si>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</si>
  <si>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</si>
  <si>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</si>
  <si>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</si>
  <si>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</si>
  <si>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</si>
  <si>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</si>
  <si>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</si>
  <si>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</si>
  <si>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</si>
  <si>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</si>
  <si>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</si>
  <si>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</si>
  <si>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</si>
  <si>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</si>
  <si>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</si>
  <si>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</si>
  <si>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</si>
  <si>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</si>
  <si>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</si>
  <si>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</si>
  <si>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</si>
  <si>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</si>
  <si>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</si>
  <si>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</si>
  <si>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</si>
  <si>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</si>
  <si>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</si>
  <si>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</si>
  <si>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</si>
  <si>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</si>
  <si>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</si>
  <si>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</si>
  <si>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</si>
  <si>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</si>
  <si>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</si>
  <si>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</si>
  <si>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</si>
  <si>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</si>
  <si>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</si>
  <si>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</si>
  <si>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</si>
  <si>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</si>
  <si>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</si>
  <si>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</si>
  <si>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</si>
  <si>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</si>
  <si>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</si>
  <si>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</si>
  <si>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</si>
  <si>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</si>
  <si>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</si>
  <si>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</si>
  <si>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</si>
  <si>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</si>
  <si>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</si>
  <si>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</si>
  <si>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</si>
  <si>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</si>
  <si>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</si>
  <si>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</si>
  <si>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</si>
  <si>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</si>
  <si>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</si>
  <si>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</si>
  <si>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</si>
  <si>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</si>
  <si>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</si>
  <si>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</si>
  <si>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</si>
  <si>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</si>
  <si>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</si>
  <si>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</si>
  <si>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</si>
  <si>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</si>
  <si>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</si>
  <si>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</si>
  <si>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</si>
  <si>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</si>
  <si>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</si>
  <si>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</si>
  <si>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</si>
  <si>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</si>
  <si>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</si>
  <si>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</si>
  <si>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</si>
  <si>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</si>
  <si>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</si>
  <si>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</si>
  <si>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</si>
  <si>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</si>
  <si>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</si>
  <si>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</si>
  <si>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</si>
  <si>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</si>
  <si>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</si>
  <si>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</si>
  <si>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</si>
  <si>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</si>
  <si>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</si>
  <si>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</si>
  <si>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</si>
  <si>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</si>
  <si>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</si>
  <si>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</si>
  <si>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</si>
  <si>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</si>
  <si>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</si>
  <si>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</si>
  <si>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</si>
  <si>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</si>
  <si>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</si>
  <si>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</si>
  <si>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</si>
  <si>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</si>
  <si>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</si>
  <si>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</si>
  <si>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</si>
  <si>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</si>
  <si>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</si>
  <si>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</si>
  <si>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</si>
  <si>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</si>
  <si>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</si>
  <si>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</si>
  <si>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</si>
  <si>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</si>
  <si>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</si>
  <si>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</si>
  <si>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</si>
  <si>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</si>
  <si>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</si>
  <si>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</si>
  <si>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</si>
  <si>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</si>
  <si>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</si>
  <si>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</si>
  <si>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</si>
  <si>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</si>
  <si>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</si>
  <si>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</si>
  <si>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</si>
  <si>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</si>
  <si>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</si>
  <si>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</si>
  <si>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</si>
  <si>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</si>
  <si>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</si>
  <si>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</si>
  <si>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</si>
  <si>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</si>
  <si>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</si>
  <si>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</si>
  <si>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</si>
  <si>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</si>
  <si>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</si>
  <si>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</si>
  <si>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</si>
  <si>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</si>
  <si>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</si>
  <si>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</si>
  <si>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</si>
  <si>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</si>
  <si>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</si>
  <si>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</si>
  <si>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</si>
  <si>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</si>
  <si>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</si>
  <si>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</si>
  <si>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</si>
  <si>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</si>
  <si>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</si>
  <si>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</si>
  <si>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</si>
  <si>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</si>
  <si>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</si>
  <si>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</si>
  <si>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</si>
  <si>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</si>
  <si>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</si>
  <si>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</si>
  <si>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</si>
  <si>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</si>
  <si>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</si>
  <si>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</si>
  <si>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</si>
  <si>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</si>
  <si>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</si>
  <si>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</si>
  <si>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</si>
  <si>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</si>
  <si>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</si>
  <si>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</si>
  <si>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</si>
  <si>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</si>
  <si>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</si>
  <si>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</si>
  <si>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</si>
  <si>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</si>
  <si>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</si>
  <si>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</si>
  <si>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</si>
  <si>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</si>
  <si>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</si>
  <si>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</si>
  <si>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</si>
  <si>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</si>
  <si>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</si>
  <si>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</si>
  <si>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</si>
  <si>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</si>
  <si>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</si>
  <si>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</si>
  <si>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</si>
  <si>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</si>
  <si>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</si>
  <si>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</si>
  <si>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</si>
  <si>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</si>
  <si>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</si>
  <si>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</si>
  <si>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</si>
  <si>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</si>
  <si>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</si>
  <si>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</si>
  <si>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</si>
  <si>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</si>
  <si>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</si>
  <si>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</si>
  <si>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</si>
  <si>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</si>
  <si>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</si>
  <si>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</si>
  <si>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</si>
  <si>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</si>
  <si>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</si>
  <si>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</si>
  <si>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</si>
  <si>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</si>
  <si>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</si>
  <si>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</si>
  <si>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</si>
  <si>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</si>
  <si>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</si>
  <si>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</si>
  <si>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</si>
  <si>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</si>
  <si>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</si>
  <si>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</si>
  <si>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</si>
  <si>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</si>
  <si>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</si>
  <si>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</si>
  <si>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</si>
  <si>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</si>
  <si>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</si>
  <si>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</si>
  <si>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</si>
  <si>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</si>
  <si>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</si>
  <si>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</si>
  <si>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</si>
  <si>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</si>
  <si>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</si>
  <si>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</si>
  <si>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</si>
  <si>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</si>
  <si>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</si>
  <si>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</si>
  <si>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</si>
  <si>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</si>
  <si>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</si>
  <si>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</si>
  <si>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</si>
  <si>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</si>
  <si>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</si>
  <si>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</si>
  <si>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</si>
  <si>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</si>
  <si>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</si>
  <si>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</si>
  <si>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</si>
  <si>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</si>
  <si>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</si>
  <si>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</si>
  <si>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</si>
  <si>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</si>
  <si>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</si>
  <si>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</si>
  <si>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</si>
  <si>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</si>
  <si>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</si>
  <si>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</si>
  <si>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</si>
  <si>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</si>
  <si>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</si>
  <si>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</si>
  <si>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</si>
  <si>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</si>
  <si>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</si>
  <si>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</si>
  <si>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</si>
  <si>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</si>
  <si>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</si>
  <si>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</si>
  <si>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</si>
  <si>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</si>
  <si>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</si>
  <si>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</si>
  <si>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</si>
  <si>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</si>
  <si>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</si>
  <si>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</si>
  <si>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</si>
  <si>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</si>
  <si>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</si>
  <si>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</si>
  <si>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</si>
  <si>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</si>
  <si>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</si>
  <si>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</si>
  <si>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</si>
  <si>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</si>
  <si>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</si>
  <si>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</si>
  <si>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</si>
  <si>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</si>
  <si>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</si>
  <si>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</si>
  <si>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</si>
  <si>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</si>
  <si>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</si>
  <si>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</si>
  <si>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</si>
  <si>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</si>
  <si>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</si>
  <si>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</si>
  <si>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</si>
  <si>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</si>
  <si>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</si>
  <si>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</si>
  <si>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</si>
  <si>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</si>
  <si>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</si>
  <si>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</si>
  <si>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</si>
  <si>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</si>
  <si>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</si>
  <si>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</si>
  <si>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</si>
  <si>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</si>
  <si>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</si>
  <si>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</si>
  <si>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</si>
  <si>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</si>
  <si>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</si>
  <si>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</si>
  <si>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</si>
  <si>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</si>
  <si>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</si>
  <si>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</si>
  <si>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</si>
  <si>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</si>
  <si>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</si>
  <si>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</si>
  <si>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</si>
  <si>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</si>
  <si>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</si>
  <si>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</si>
  <si>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</si>
  <si>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</si>
  <si>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</si>
  <si>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</si>
  <si>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</si>
  <si>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</si>
  <si>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</si>
  <si>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</si>
  <si>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</si>
  <si>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</si>
  <si>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</si>
  <si>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</si>
  <si>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</si>
  <si>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</si>
  <si>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</si>
  <si>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</si>
  <si>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</si>
  <si>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</si>
  <si>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</si>
  <si>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</si>
  <si>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</si>
  <si>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</si>
  <si>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</si>
  <si>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</si>
  <si>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</si>
  <si>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</si>
  <si>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</si>
  <si>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</si>
  <si>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</si>
  <si>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</si>
  <si>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</si>
  <si>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</si>
  <si>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</si>
  <si>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</si>
  <si>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</si>
  <si>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</si>
  <si>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</si>
  <si>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</si>
  <si>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</si>
  <si>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</si>
  <si>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</si>
  <si>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</si>
  <si>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</si>
  <si>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</si>
  <si>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</si>
  <si>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</si>
  <si>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</si>
  <si>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</si>
  <si>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</si>
  <si>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</si>
  <si>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</si>
  <si>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</si>
  <si>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</si>
  <si>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</si>
  <si>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</si>
  <si>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</si>
  <si>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</si>
  <si>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</si>
  <si>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</si>
  <si>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</si>
  <si>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</si>
  <si>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</si>
  <si>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</si>
  <si>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</si>
  <si>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</si>
  <si>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</si>
  <si>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</si>
  <si>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</si>
  <si>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</si>
  <si>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</si>
  <si>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</si>
  <si>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</si>
  <si>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</si>
  <si>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</si>
  <si>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</si>
  <si>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</si>
  <si>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</si>
  <si>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</si>
  <si>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</si>
  <si>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</si>
  <si>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</si>
  <si>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</si>
  <si>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</si>
  <si>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</si>
  <si>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</si>
  <si>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</si>
  <si>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</si>
  <si>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</si>
  <si>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</si>
  <si>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</si>
  <si>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</si>
  <si>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</si>
  <si>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</si>
  <si>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</si>
  <si>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</si>
  <si>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</si>
  <si>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</si>
  <si>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</si>
  <si>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</si>
  <si>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</si>
  <si>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</si>
  <si>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</si>
  <si>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</si>
  <si>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</si>
  <si>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</si>
  <si>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</si>
  <si>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</si>
  <si>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</si>
  <si>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</si>
  <si>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</si>
  <si>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</si>
  <si>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</si>
  <si>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</si>
  <si>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</si>
  <si>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</si>
  <si>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</si>
  <si>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</si>
  <si>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</si>
  <si>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</si>
  <si>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</si>
  <si>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</si>
  <si>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</si>
  <si>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</si>
  <si>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</si>
  <si>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</si>
  <si>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</si>
  <si>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</si>
  <si>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</si>
  <si>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</si>
  <si>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</si>
  <si>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</si>
  <si>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</si>
  <si>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</si>
  <si>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</si>
  <si>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</si>
  <si>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</si>
  <si>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</si>
  <si>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</si>
  <si>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</si>
  <si>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</si>
  <si>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</si>
  <si>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</si>
  <si>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</si>
  <si>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</si>
  <si>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</si>
  <si>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</si>
  <si>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</si>
  <si>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</si>
  <si>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</si>
  <si>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</si>
  <si>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</si>
  <si>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</si>
  <si>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</si>
  <si>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</si>
  <si>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</si>
  <si>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</si>
  <si>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</si>
  <si>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</si>
  <si>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</si>
  <si>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</si>
  <si>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</si>
  <si>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</si>
  <si>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</si>
  <si>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</si>
  <si>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</si>
  <si>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</si>
  <si>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</si>
  <si>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</si>
  <si>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</si>
  <si>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</si>
  <si>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</si>
  <si>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</si>
  <si>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</si>
  <si>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</si>
  <si>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</si>
  <si>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</si>
  <si>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</si>
  <si>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</si>
  <si>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</si>
  <si>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</si>
  <si>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</si>
  <si>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</si>
  <si>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</si>
  <si>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</si>
  <si>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</si>
  <si>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</si>
  <si>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</si>
  <si>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</si>
  <si>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</si>
  <si>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</si>
  <si>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</si>
  <si>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</si>
  <si>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</si>
  <si>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</si>
  <si>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</si>
  <si>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</si>
  <si>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</si>
  <si>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</si>
  <si>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</si>
  <si>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</si>
  <si>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</si>
  <si>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</si>
  <si>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</si>
  <si>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</si>
  <si>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</si>
  <si>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</si>
  <si>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</si>
  <si>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</si>
  <si>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</si>
  <si>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</si>
  <si>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</si>
  <si>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</si>
  <si>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</si>
  <si>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</si>
  <si>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</si>
  <si>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</si>
  <si>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</si>
  <si>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</si>
  <si>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</si>
  <si>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</si>
  <si>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</si>
  <si>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</si>
  <si>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</si>
  <si>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</si>
  <si>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</si>
  <si>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</si>
  <si>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</si>
  <si>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</si>
  <si>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</si>
  <si>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</si>
  <si>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</si>
  <si>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</si>
  <si>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</si>
  <si>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</si>
  <si>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</si>
  <si>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</si>
  <si>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</si>
  <si>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</si>
  <si>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</si>
  <si>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</si>
  <si>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</si>
  <si>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</si>
  <si>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</si>
  <si>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</si>
  <si>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</si>
  <si>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</si>
  <si>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</si>
  <si>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</si>
  <si>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</si>
  <si>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</si>
  <si>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</si>
  <si>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</si>
  <si>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</si>
  <si>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</si>
  <si>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</si>
  <si>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</si>
  <si>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</si>
  <si>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</si>
  <si>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</si>
  <si>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</si>
  <si>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</si>
  <si>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</si>
  <si>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</si>
  <si>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</si>
  <si>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</si>
  <si>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</si>
  <si>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</si>
  <si>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</si>
  <si>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</si>
  <si>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</si>
  <si>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</si>
  <si>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</si>
  <si>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</si>
  <si>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</si>
  <si>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</si>
  <si>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</si>
  <si>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</si>
  <si>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</si>
  <si>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</si>
  <si>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</si>
  <si>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</si>
  <si>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</si>
  <si>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</si>
  <si>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</si>
  <si>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</si>
  <si>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</si>
  <si>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</si>
  <si>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</si>
  <si>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</si>
  <si>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</si>
  <si>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</si>
  <si>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</si>
  <si>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</si>
  <si>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</si>
  <si>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</si>
  <si>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</si>
  <si>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</si>
  <si>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</si>
  <si>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</si>
  <si>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</si>
  <si>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</si>
  <si>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</si>
  <si>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</si>
  <si>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</si>
  <si>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</si>
  <si>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</si>
  <si>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</si>
  <si>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</si>
  <si>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</si>
  <si>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</si>
  <si>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</si>
  <si>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</si>
  <si>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</si>
  <si>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</si>
  <si>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</si>
  <si>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</si>
  <si>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</si>
  <si>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</si>
  <si>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</si>
  <si>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</si>
  <si>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</si>
  <si>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</si>
  <si>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</si>
  <si>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</si>
  <si>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</si>
  <si>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</si>
  <si>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</si>
  <si>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</si>
  <si>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</si>
  <si>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</si>
  <si>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</si>
  <si>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</si>
  <si>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</si>
  <si>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</si>
  <si>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</si>
  <si>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</si>
  <si>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</si>
  <si>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</si>
  <si>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</si>
  <si>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</si>
  <si>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</si>
  <si>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</si>
  <si>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</si>
  <si>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</si>
  <si>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</si>
  <si>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</si>
  <si>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</si>
  <si>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</si>
  <si>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</si>
  <si>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</si>
  <si>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</si>
  <si>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</si>
  <si>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</si>
  <si>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</si>
  <si>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</si>
  <si>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</si>
  <si>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</si>
  <si>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</si>
  <si>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</si>
  <si>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</si>
  <si>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</si>
  <si>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</si>
  <si>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</si>
  <si>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</si>
  <si>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</si>
  <si>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</si>
  <si>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</si>
  <si>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</si>
  <si>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</si>
  <si>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</si>
  <si>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</si>
  <si>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</si>
  <si>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</si>
  <si>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</si>
  <si>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</si>
  <si>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</si>
  <si>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</si>
  <si>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</si>
  <si>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</si>
  <si>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</si>
  <si>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</si>
  <si>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</si>
  <si>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</si>
  <si>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</si>
  <si>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</si>
  <si>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</si>
  <si>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</si>
  <si>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</si>
  <si>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</si>
  <si>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</si>
  <si>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</si>
  <si>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</si>
  <si>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</si>
  <si>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</si>
  <si>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</si>
  <si>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</si>
  <si>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</si>
  <si>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</si>
  <si>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</si>
  <si>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</si>
  <si>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</si>
  <si>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</si>
  <si>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</si>
  <si>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</si>
  <si>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</si>
  <si>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</si>
  <si>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</si>
  <si>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</si>
  <si>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</si>
  <si>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</si>
  <si>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</si>
  <si>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</si>
  <si>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</si>
  <si>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</si>
  <si>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</si>
  <si>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</si>
  <si>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</si>
  <si>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</si>
  <si>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</si>
  <si>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</si>
  <si>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</si>
  <si>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</si>
  <si>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</si>
  <si>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</si>
  <si>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</si>
  <si>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</si>
  <si>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</si>
  <si>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</si>
  <si>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</si>
  <si>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</si>
  <si>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</si>
  <si>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</si>
  <si>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</si>
  <si>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</si>
  <si>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</si>
  <si>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</si>
  <si>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</si>
  <si>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</si>
  <si>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</si>
  <si>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</si>
  <si>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</si>
  <si>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</si>
  <si>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</si>
  <si>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</si>
  <si>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</si>
  <si>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</si>
  <si>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</si>
  <si>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</si>
  <si>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</si>
  <si>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</si>
  <si>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</si>
  <si>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</si>
  <si>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</si>
  <si>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</si>
  <si>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</si>
  <si>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</si>
  <si>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</si>
  <si>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</si>
  <si>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</si>
  <si>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</si>
  <si>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</si>
  <si>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</si>
  <si>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</si>
  <si>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</si>
  <si>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</si>
  <si>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</si>
  <si>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</si>
  <si>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</si>
  <si>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</si>
  <si>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</si>
  <si>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</si>
  <si>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</si>
  <si>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</si>
  <si>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</si>
  <si>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</si>
  <si>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</si>
  <si>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</si>
  <si>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</si>
  <si>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</si>
  <si>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</si>
  <si>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</si>
  <si>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</si>
  <si>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</si>
  <si>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</si>
  <si>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</si>
  <si>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</si>
  <si>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</si>
  <si>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</si>
  <si>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</si>
  <si>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</si>
  <si>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</si>
  <si>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</si>
  <si>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</si>
  <si>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</si>
  <si>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</si>
  <si>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</si>
  <si>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</si>
  <si>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</si>
  <si>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</si>
  <si>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</si>
  <si>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</si>
  <si>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</si>
  <si>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</si>
  <si>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</si>
  <si>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</si>
  <si>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</si>
  <si>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</si>
  <si>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</si>
  <si>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</si>
  <si>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</si>
  <si>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</si>
  <si>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</si>
  <si>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</si>
  <si>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</si>
  <si>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</si>
  <si>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</si>
  <si>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</si>
  <si>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</si>
  <si>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</si>
  <si>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</si>
  <si>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</si>
  <si>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</si>
  <si>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</si>
  <si>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</si>
  <si>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</si>
  <si>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</si>
  <si>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</si>
  <si>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</si>
  <si>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</si>
  <si>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</si>
  <si>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</si>
  <si>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</si>
  <si>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</si>
  <si>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</si>
  <si>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</si>
  <si>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</si>
  <si>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</si>
  <si>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</si>
  <si>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</si>
  <si>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</si>
  <si>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</si>
  <si>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</si>
  <si>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</si>
  <si>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</si>
  <si>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</si>
  <si>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</si>
  <si>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</si>
  <si>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</si>
  <si>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</si>
  <si>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</si>
  <si>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</si>
  <si>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</si>
  <si>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</si>
  <si>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</si>
  <si>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</si>
  <si>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</si>
  <si>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</si>
  <si>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</si>
  <si>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</si>
  <si>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</si>
  <si>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</si>
  <si>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</si>
  <si>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</si>
  <si>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</si>
  <si>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</si>
  <si>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</si>
  <si>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</si>
  <si>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</si>
  <si>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</si>
  <si>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</si>
  <si>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</si>
  <si>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</si>
  <si>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</si>
  <si>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</si>
  <si>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</si>
  <si>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</si>
  <si>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</si>
  <si>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</si>
  <si>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</si>
  <si>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</si>
  <si>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</si>
  <si>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</si>
  <si>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</si>
  <si>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</si>
  <si>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</si>
  <si>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</si>
  <si>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</si>
  <si>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</si>
  <si>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</si>
  <si>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</si>
  <si>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</si>
  <si>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</si>
  <si>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</si>
  <si>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</si>
  <si>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</si>
  <si>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</si>
  <si>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</si>
  <si>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</si>
  <si>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</si>
  <si>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</si>
  <si>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</si>
  <si>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</si>
  <si>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</si>
  <si>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</si>
  <si>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</si>
  <si>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</si>
  <si>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</si>
  <si>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</si>
  <si>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</si>
  <si>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</si>
  <si>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</si>
  <si>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</si>
  <si>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</si>
  <si>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</si>
  <si>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</si>
  <si>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</si>
  <si>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</si>
  <si>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</si>
  <si>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</si>
  <si>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</si>
  <si>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</si>
  <si>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</si>
  <si>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</si>
  <si>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</si>
  <si>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</si>
  <si>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</si>
  <si>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</si>
  <si>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</si>
  <si>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</si>
  <si>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</si>
  <si>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</si>
  <si>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</si>
  <si>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</si>
  <si>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</si>
  <si>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</si>
  <si>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</si>
  <si>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</si>
  <si>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</si>
  <si>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</si>
  <si>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</si>
  <si>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</si>
  <si>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</si>
  <si>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</si>
  <si>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</si>
  <si>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</si>
  <si>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</si>
  <si>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</si>
  <si>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</si>
  <si>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</si>
  <si>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</si>
  <si>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</si>
  <si>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</si>
  <si>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</si>
  <si>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</si>
  <si>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</si>
  <si>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</si>
  <si>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</si>
  <si>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</si>
  <si>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</si>
  <si>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</si>
  <si>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</si>
  <si>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</si>
  <si>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</si>
  <si>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</si>
  <si>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</si>
  <si>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</si>
  <si>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</si>
  <si>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</si>
  <si>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</si>
  <si>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</si>
  <si>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</si>
  <si>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</si>
  <si>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</si>
  <si>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</si>
  <si>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</si>
  <si>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</si>
  <si>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</si>
  <si>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</si>
  <si>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</si>
  <si>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</si>
  <si>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</si>
  <si>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</si>
  <si>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</si>
  <si>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</si>
  <si>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</si>
  <si>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</si>
  <si>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</si>
  <si>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</si>
  <si>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</si>
  <si>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</si>
  <si>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</si>
  <si>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</si>
  <si>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</si>
  <si>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</si>
  <si>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</si>
  <si>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</si>
  <si>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</si>
  <si>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</si>
  <si>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</si>
  <si>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</si>
  <si>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</si>
  <si>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</si>
  <si>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</si>
  <si>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</si>
  <si>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</si>
  <si>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</si>
  <si>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</si>
  <si>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</si>
  <si>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</si>
  <si>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</si>
  <si>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</si>
  <si>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</si>
  <si>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</si>
  <si>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</si>
  <si>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</si>
  <si>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</si>
  <si>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</si>
  <si>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</si>
  <si>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</si>
  <si>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</si>
  <si>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</si>
  <si>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</si>
  <si>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</si>
  <si>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</si>
  <si>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</si>
  <si>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</si>
  <si>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</si>
  <si>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</si>
  <si>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</si>
  <si>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</si>
  <si>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</si>
  <si>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</si>
  <si>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</si>
  <si>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</si>
  <si>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</si>
  <si>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</si>
  <si>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</si>
  <si>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</si>
  <si>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</si>
  <si>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</si>
  <si>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</si>
  <si>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</si>
  <si>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</si>
  <si>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</si>
  <si>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</si>
  <si>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</si>
  <si>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</si>
  <si>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</si>
  <si>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</si>
  <si>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</si>
  <si>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</si>
  <si>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</si>
  <si>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</si>
  <si>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</si>
  <si>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</si>
  <si>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</si>
  <si>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</si>
  <si>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</si>
  <si>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</si>
  <si>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</si>
  <si>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</si>
  <si>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</si>
  <si>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</si>
  <si>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</si>
  <si>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</si>
  <si>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</si>
  <si>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</si>
  <si>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</si>
  <si>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</si>
  <si>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</si>
  <si>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</si>
  <si>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</si>
  <si>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</si>
  <si>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</si>
  <si>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</si>
  <si>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</si>
  <si>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</si>
  <si>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</si>
  <si>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</si>
  <si>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</si>
  <si>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</si>
  <si>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</si>
  <si>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</si>
  <si>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</si>
  <si>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</si>
  <si>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</si>
  <si>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</si>
  <si>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</si>
  <si>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</si>
  <si>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</si>
  <si>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</si>
  <si>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</si>
  <si>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</si>
  <si>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</si>
  <si>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</si>
  <si>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</si>
  <si>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</si>
  <si>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</si>
  <si>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</si>
  <si>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</si>
  <si>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</si>
  <si>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</si>
  <si>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</si>
  <si>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</si>
  <si>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</si>
  <si>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</si>
  <si>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</si>
  <si>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</si>
  <si>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</si>
  <si>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</si>
  <si>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</si>
  <si>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</si>
  <si>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</si>
  <si>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</si>
  <si>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</si>
  <si>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</si>
  <si>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</si>
  <si>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</si>
  <si>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</si>
  <si>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</si>
  <si>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</si>
  <si>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</si>
  <si>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</si>
  <si>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</si>
  <si>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</si>
  <si>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</si>
  <si>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</si>
  <si>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</si>
  <si>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</si>
  <si>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</si>
  <si>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</si>
  <si>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</si>
  <si>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</si>
  <si>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</si>
  <si>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</si>
  <si>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</si>
  <si>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</si>
  <si>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</si>
  <si>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</si>
  <si>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</si>
  <si>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</si>
  <si>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</si>
  <si>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</si>
  <si>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</si>
  <si>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</si>
  <si>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</si>
  <si>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</si>
  <si>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</si>
  <si>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</si>
  <si>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</si>
  <si>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</si>
  <si>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</si>
  <si>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</si>
  <si>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</si>
  <si>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</si>
  <si>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</si>
  <si>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</si>
  <si>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</si>
  <si>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</si>
  <si>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</si>
  <si>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</si>
  <si>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</si>
  <si>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</si>
  <si>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</si>
  <si>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</si>
  <si>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</si>
  <si>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</si>
  <si>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</si>
  <si>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</si>
  <si>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</si>
  <si>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</si>
  <si>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</si>
  <si>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</si>
  <si>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</si>
  <si>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</si>
  <si>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</si>
  <si>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</si>
  <si>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</si>
  <si>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</si>
  <si>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</si>
  <si>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</si>
  <si>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</si>
  <si>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</si>
  <si>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</si>
  <si>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</si>
  <si>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</si>
  <si>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</si>
  <si>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</si>
  <si>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</si>
  <si>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</si>
  <si>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</si>
  <si>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</si>
  <si>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</si>
  <si>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</si>
  <si>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</si>
  <si>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</si>
  <si>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</si>
  <si>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</si>
  <si>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</si>
  <si>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</si>
  <si>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</si>
  <si>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</si>
  <si>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</si>
  <si>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</si>
  <si>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</si>
  <si>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</si>
  <si>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</si>
  <si>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</si>
  <si>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</si>
  <si>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</si>
  <si>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</si>
  <si>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</si>
  <si>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</si>
  <si>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</si>
  <si>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</si>
  <si>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</si>
  <si>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</si>
  <si>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</si>
  <si>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</si>
  <si>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</si>
  <si>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</si>
  <si>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</si>
  <si>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</si>
  <si>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</si>
  <si>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</si>
  <si>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</si>
  <si>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</si>
  <si>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</si>
  <si>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</si>
  <si>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</si>
  <si>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</si>
  <si>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</si>
  <si>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</si>
  <si>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</si>
  <si>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</si>
  <si>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</si>
  <si>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</si>
  <si>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</si>
  <si>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</si>
  <si>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</si>
  <si>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</si>
  <si>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</si>
  <si>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</si>
  <si>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</si>
  <si>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</si>
  <si>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</si>
  <si>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</si>
  <si>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</si>
  <si>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</si>
  <si>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</si>
  <si>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</si>
  <si>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</si>
  <si>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</si>
  <si>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</si>
  <si>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</si>
  <si>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</si>
  <si>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</si>
  <si>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</si>
  <si>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</si>
  <si>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</si>
  <si>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</si>
  <si>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</si>
  <si>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</si>
  <si>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</si>
  <si>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</si>
  <si>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</si>
  <si>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</si>
  <si>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</si>
  <si>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</si>
  <si>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</si>
  <si>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</si>
  <si>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</si>
  <si>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</si>
  <si>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</si>
  <si>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</si>
  <si>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</si>
  <si>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</si>
  <si>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</si>
  <si>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</si>
  <si>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</si>
  <si>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</si>
  <si>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</si>
  <si>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</si>
  <si>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</si>
  <si>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</si>
  <si>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</si>
  <si>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</si>
  <si>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</si>
  <si>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</si>
  <si>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</si>
  <si>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</si>
  <si>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</si>
  <si>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</si>
  <si>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</si>
  <si>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</si>
  <si>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</si>
  <si>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</si>
  <si>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</si>
  <si>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</si>
  <si>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</si>
  <si>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</si>
  <si>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</si>
  <si>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</si>
  <si>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</si>
  <si>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</si>
  <si>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</si>
  <si>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</si>
  <si>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</si>
  <si>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</si>
  <si>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</si>
  <si>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</si>
  <si>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</si>
  <si>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</si>
  <si>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</si>
  <si>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</si>
  <si>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</si>
  <si>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</si>
  <si>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</si>
  <si>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</si>
  <si>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</si>
  <si>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</si>
  <si>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</si>
  <si>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</si>
  <si>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</si>
  <si>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</si>
  <si>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</si>
  <si>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</si>
  <si>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</si>
  <si>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</si>
  <si>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</si>
  <si>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</si>
  <si>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</si>
  <si>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</si>
  <si>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</si>
  <si>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</si>
  <si>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</si>
  <si>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</si>
  <si>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</si>
  <si>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</si>
  <si>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</si>
  <si>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</si>
  <si>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</si>
  <si>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</si>
  <si>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</si>
  <si>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</si>
  <si>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</si>
  <si>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</si>
  <si>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</si>
  <si>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</si>
  <si>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</si>
  <si>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</si>
  <si>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</si>
  <si>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</si>
  <si>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</si>
  <si>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</si>
  <si>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</si>
  <si>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</si>
  <si>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</si>
  <si>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</si>
  <si>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</si>
  <si>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</si>
  <si>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</si>
  <si>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</si>
  <si>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</si>
  <si>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</si>
  <si>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</si>
  <si>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</si>
  <si>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</si>
  <si>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</si>
  <si>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</si>
  <si>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</si>
  <si>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</si>
  <si>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</si>
  <si>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</si>
  <si>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</si>
  <si>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</si>
  <si>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</si>
  <si>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</si>
  <si>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</si>
  <si>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</si>
  <si>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</si>
  <si>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</si>
  <si>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</si>
  <si>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</si>
  <si>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</si>
  <si>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</si>
  <si>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</si>
  <si>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</si>
  <si>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</si>
  <si>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</si>
  <si>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</si>
  <si>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</si>
  <si>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</si>
  <si>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</si>
  <si>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</si>
  <si>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</si>
  <si>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</si>
  <si>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</si>
  <si>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</si>
  <si>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</si>
  <si>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</si>
  <si>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</si>
  <si>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</si>
  <si>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</si>
  <si>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</si>
  <si>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</si>
  <si>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</si>
  <si>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</si>
  <si>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</si>
  <si>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</si>
  <si>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</si>
  <si>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</si>
  <si>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</si>
  <si>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</si>
  <si>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</si>
  <si>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</si>
  <si>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</si>
  <si>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</si>
  <si>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</si>
  <si>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</si>
  <si>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</si>
  <si>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</si>
  <si>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</si>
  <si>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</si>
  <si>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</si>
  <si>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</si>
  <si>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</si>
  <si>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</si>
  <si>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</si>
  <si>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</si>
  <si>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</si>
  <si>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</si>
  <si>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</si>
  <si>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</si>
  <si>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</si>
  <si>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</si>
  <si>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</si>
  <si>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</si>
  <si>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</si>
  <si>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</si>
  <si>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</si>
  <si>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</si>
  <si>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</si>
  <si>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</si>
  <si>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</si>
  <si>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</si>
  <si>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</si>
  <si>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</si>
  <si>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</si>
  <si>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</si>
  <si>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</si>
  <si>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</si>
  <si>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</si>
  <si>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</si>
  <si>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</si>
  <si>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</si>
  <si>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</si>
  <si>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</si>
  <si>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</si>
  <si>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</si>
  <si>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</si>
  <si>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</si>
  <si>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</si>
  <si>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</si>
  <si>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</si>
  <si>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</si>
  <si>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</si>
  <si>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</si>
  <si>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</si>
  <si>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</si>
  <si>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</si>
  <si>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</si>
  <si>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</si>
  <si>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</si>
  <si>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</si>
  <si>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</si>
  <si>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</si>
  <si>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</si>
  <si>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</si>
  <si>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</si>
  <si>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</si>
  <si>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</si>
  <si>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</si>
  <si>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</si>
  <si>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</si>
  <si>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</si>
  <si>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</si>
  <si>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</si>
  <si>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</si>
  <si>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</si>
  <si>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</si>
  <si>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</si>
  <si>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</si>
  <si>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</si>
  <si>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</si>
  <si>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</si>
  <si>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</si>
  <si>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</si>
  <si>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</si>
  <si>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</si>
  <si>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</si>
  <si>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</si>
  <si>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</si>
  <si>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</si>
  <si>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</si>
  <si>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</si>
  <si>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</si>
  <si>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</si>
  <si>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</si>
  <si>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</si>
  <si>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</si>
  <si>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</si>
  <si>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</si>
  <si>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</si>
  <si>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</si>
  <si>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</si>
  <si>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</si>
  <si>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</si>
  <si>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</si>
  <si>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</si>
  <si>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</si>
  <si>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</si>
  <si>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</si>
  <si>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</si>
  <si>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</si>
  <si>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</si>
  <si>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</si>
  <si>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</si>
  <si>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</si>
  <si>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</si>
  <si>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</si>
  <si>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</si>
  <si>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</si>
  <si>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</si>
  <si>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</si>
  <si>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</si>
  <si>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</si>
  <si>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</si>
  <si>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</si>
  <si>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</si>
  <si>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</si>
  <si>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</si>
  <si>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</si>
  <si>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</si>
  <si>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</si>
  <si>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</si>
  <si>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</si>
  <si>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</si>
  <si>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</si>
  <si>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</si>
  <si>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</si>
  <si>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</si>
  <si>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</si>
  <si>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</si>
  <si>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</si>
  <si>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</si>
  <si>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</si>
  <si>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</si>
  <si>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</si>
  <si>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</si>
  <si>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</si>
  <si>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</si>
  <si>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</si>
  <si>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</si>
  <si>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</si>
  <si>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</si>
  <si>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</si>
  <si>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</si>
  <si>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</si>
  <si>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</si>
  <si>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</si>
  <si>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</si>
  <si>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</si>
  <si>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</si>
  <si>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</si>
  <si>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</si>
  <si>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</si>
  <si>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</si>
  <si>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</si>
  <si>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</si>
  <si>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</si>
  <si>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</si>
  <si>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</si>
  <si>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</si>
  <si>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</si>
  <si>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</si>
  <si>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</si>
  <si>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</si>
  <si>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</si>
  <si>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</si>
  <si>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</si>
  <si>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</si>
  <si>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</si>
  <si>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</si>
  <si>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</si>
  <si>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</si>
  <si>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</si>
  <si>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</si>
  <si>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</si>
  <si>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</si>
  <si>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</si>
  <si>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</si>
  <si>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</si>
  <si>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</si>
  <si>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</si>
  <si>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</si>
  <si>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</si>
  <si>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</si>
  <si>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</si>
  <si>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</si>
  <si>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</si>
  <si>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</si>
  <si>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</si>
  <si>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</si>
  <si>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</si>
  <si>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</si>
  <si>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</si>
  <si>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</si>
  <si>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</si>
  <si>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</si>
  <si>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</si>
  <si>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</si>
  <si>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</si>
  <si>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</si>
  <si>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</si>
  <si>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</si>
  <si>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</si>
  <si>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</si>
  <si>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</si>
  <si>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</si>
  <si>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</si>
  <si>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</si>
  <si>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</si>
  <si>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</si>
  <si>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</si>
  <si>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</si>
  <si>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</si>
  <si>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</si>
  <si>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</si>
  <si>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</si>
  <si>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</si>
  <si>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</si>
  <si>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</si>
  <si>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</si>
  <si>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</si>
  <si>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</si>
  <si>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</si>
  <si>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</si>
  <si>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</si>
  <si>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</si>
  <si>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</si>
  <si>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</si>
  <si>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</si>
  <si>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</si>
  <si>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</si>
  <si>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</si>
  <si>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</si>
  <si>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</si>
  <si>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</si>
  <si>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</si>
  <si>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</si>
  <si>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</si>
  <si>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</si>
  <si>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</si>
  <si>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</si>
  <si>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</si>
  <si>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</si>
  <si>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</si>
  <si>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</si>
  <si>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</si>
  <si>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</si>
  <si>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</si>
  <si>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</si>
  <si>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</si>
  <si>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</si>
  <si>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</si>
  <si>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</si>
  <si>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</si>
  <si>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</si>
  <si>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</si>
  <si>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</si>
  <si>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</si>
  <si>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</si>
  <si>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</si>
  <si>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</si>
  <si>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</si>
  <si>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</si>
  <si>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</si>
  <si>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</si>
  <si>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</si>
  <si>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</si>
  <si>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</si>
  <si>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</si>
  <si>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</si>
  <si>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</si>
  <si>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</si>
  <si>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</si>
  <si>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</si>
  <si>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</si>
  <si>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</si>
  <si>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</si>
  <si>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</si>
  <si>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</si>
  <si>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</si>
  <si>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</si>
  <si>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</si>
  <si>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</si>
  <si>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</si>
  <si>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</si>
  <si>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</si>
  <si>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</si>
  <si>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</si>
  <si>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</si>
  <si>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</si>
  <si>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</si>
  <si>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</si>
  <si>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</si>
  <si>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</si>
  <si>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</si>
  <si>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</si>
  <si>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</si>
  <si>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</si>
  <si>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</si>
  <si>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</si>
  <si>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</si>
  <si>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</si>
  <si>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</si>
  <si>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</si>
  <si>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</si>
  <si>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</si>
  <si>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</si>
  <si>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</si>
  <si>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</si>
  <si>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</si>
  <si>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</si>
  <si>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</si>
  <si>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</si>
  <si>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</si>
  <si>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</si>
  <si>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</si>
  <si>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</si>
  <si>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</si>
  <si>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</si>
  <si>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</si>
  <si>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</si>
  <si>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</si>
  <si>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</si>
  <si>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</si>
  <si>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</si>
  <si>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</si>
  <si>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</si>
  <si>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</si>
  <si>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</si>
  <si>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</si>
  <si>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</si>
  <si>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</si>
  <si>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</si>
  <si>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</si>
  <si>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</si>
  <si>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</si>
  <si>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</si>
  <si>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</si>
  <si>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</si>
  <si>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</si>
  <si>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</si>
  <si>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</si>
  <si>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</si>
  <si>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</si>
  <si>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</si>
  <si>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</si>
  <si>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</si>
  <si>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</si>
  <si>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</si>
  <si>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</si>
  <si>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</si>
  <si>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</si>
  <si>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</si>
  <si>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</si>
  <si>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</si>
  <si>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</si>
  <si>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</si>
  <si>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</si>
  <si>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</si>
  <si>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</si>
  <si>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</si>
  <si>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</si>
  <si>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</si>
  <si>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</si>
  <si>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</si>
  <si>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</si>
  <si>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</si>
  <si>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</si>
  <si>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</si>
  <si>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</si>
  <si>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</si>
  <si>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</si>
  <si>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</si>
  <si>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</si>
  <si>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</si>
  <si>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</si>
  <si>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</si>
  <si>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</si>
  <si>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</si>
  <si>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</si>
  <si>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</si>
  <si>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</si>
  <si>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</si>
  <si>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</si>
  <si>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</si>
  <si>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</si>
  <si>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</si>
  <si>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</si>
  <si>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</si>
  <si>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</si>
  <si>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</si>
  <si>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</si>
  <si>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</si>
  <si>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</si>
  <si>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</si>
  <si>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</si>
  <si>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</si>
  <si>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</si>
  <si>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</si>
  <si>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</si>
  <si>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</si>
  <si>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</si>
  <si>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</si>
  <si>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</si>
  <si>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</si>
  <si>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</si>
  <si>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</si>
  <si>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</si>
  <si>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</si>
  <si>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</si>
  <si>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</si>
  <si>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</si>
  <si>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</si>
  <si>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</si>
  <si>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</si>
  <si>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</si>
  <si>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</si>
  <si>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</si>
  <si>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</si>
  <si>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</si>
  <si>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</si>
  <si>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</si>
  <si>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</si>
  <si>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</si>
  <si>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</si>
  <si>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</si>
  <si>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</si>
  <si>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</si>
  <si>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</si>
  <si>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</si>
  <si>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</si>
  <si>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</si>
  <si>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</si>
  <si>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</si>
  <si>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</si>
  <si>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</si>
  <si>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</si>
  <si>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</si>
  <si>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</si>
  <si>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</si>
  <si>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</si>
  <si>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</si>
  <si>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</si>
  <si>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</si>
  <si>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</si>
  <si>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</si>
  <si>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</si>
  <si>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</si>
  <si>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</si>
  <si>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</si>
  <si>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</si>
  <si>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</si>
  <si>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</si>
  <si>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</si>
  <si>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</si>
  <si>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</si>
  <si>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</si>
  <si>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</si>
  <si>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</si>
  <si>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</si>
  <si>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</si>
  <si>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</si>
  <si>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</si>
  <si>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</si>
  <si>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</si>
  <si>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</si>
  <si>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</si>
  <si>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</si>
  <si>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</si>
  <si>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</si>
  <si>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</si>
  <si>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</si>
  <si>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</si>
  <si>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</si>
  <si>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</si>
  <si>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</si>
  <si>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</si>
  <si>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</si>
  <si>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</si>
  <si>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</si>
  <si>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</si>
  <si>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</si>
  <si>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</si>
  <si>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</si>
  <si>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</si>
  <si>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</si>
  <si>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</si>
  <si>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</si>
  <si>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</si>
  <si>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</si>
  <si>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</si>
  <si>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</si>
  <si>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</si>
  <si>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</si>
  <si>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</si>
  <si>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</si>
  <si>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</si>
  <si>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</si>
  <si>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</si>
  <si>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</si>
  <si>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</si>
  <si>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</si>
  <si>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</si>
  <si>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</si>
  <si>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</si>
  <si>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</si>
  <si>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</si>
  <si>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</si>
  <si>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</si>
  <si>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</si>
  <si>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</si>
  <si>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</si>
  <si>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</si>
  <si>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</si>
  <si>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</si>
  <si>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</si>
  <si>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</si>
  <si>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</si>
  <si>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</si>
  <si>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</si>
  <si>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</si>
  <si>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</si>
  <si>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</si>
  <si>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</si>
  <si>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</si>
  <si>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</si>
  <si>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</si>
  <si>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</si>
  <si>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</si>
  <si>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</si>
  <si>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</si>
  <si>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</si>
  <si>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</si>
  <si>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</si>
  <si>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</si>
  <si>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</si>
  <si>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</si>
  <si>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</si>
  <si>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</si>
  <si>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</si>
  <si>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</si>
  <si>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</si>
  <si>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</si>
  <si>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</si>
  <si>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</si>
  <si>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</si>
  <si>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</si>
  <si>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</si>
  <si>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</si>
  <si>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</si>
  <si>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</si>
  <si>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</si>
  <si>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</si>
  <si>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</si>
  <si>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</si>
  <si>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</si>
  <si>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</si>
  <si>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</si>
  <si>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</si>
  <si>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</si>
  <si>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</si>
  <si>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</si>
  <si>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</si>
  <si>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</si>
  <si>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</si>
  <si>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</si>
  <si>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</si>
  <si>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</si>
  <si>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</si>
  <si>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</si>
  <si>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</si>
  <si>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</si>
  <si>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</si>
  <si>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</si>
  <si>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</si>
  <si>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</si>
  <si>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</si>
  <si>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</si>
  <si>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</si>
  <si>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</si>
  <si>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</si>
  <si>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</si>
  <si>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</si>
  <si>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</si>
  <si>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</si>
  <si>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</si>
  <si>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</si>
  <si>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</si>
  <si>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</si>
  <si>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</si>
  <si>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</si>
  <si>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</si>
  <si>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</si>
  <si>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</si>
  <si>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</si>
  <si>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</si>
  <si>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</si>
  <si>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</si>
  <si>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</si>
  <si>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</si>
  <si>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</si>
  <si>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</si>
  <si>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</si>
  <si>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</si>
  <si>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</si>
  <si>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</si>
  <si>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</si>
  <si>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</si>
  <si>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</si>
  <si>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</si>
  <si>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</si>
  <si>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</si>
  <si>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</si>
  <si>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</si>
  <si>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</si>
  <si>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</si>
  <si>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</si>
  <si>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</si>
  <si>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</si>
  <si>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</si>
  <si>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</si>
  <si>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</si>
  <si>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</si>
  <si>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</si>
  <si>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</si>
  <si>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</si>
  <si>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</si>
  <si>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</si>
  <si>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</si>
  <si>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</si>
  <si>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</si>
  <si>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</si>
  <si>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</si>
  <si>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</si>
  <si>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</si>
  <si>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</si>
  <si>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</si>
  <si>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</si>
  <si>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</si>
  <si>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</si>
  <si>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</si>
  <si>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</si>
  <si>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</si>
  <si>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</si>
  <si>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</si>
  <si>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</si>
  <si>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</si>
  <si>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</si>
  <si>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</si>
  <si>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</si>
  <si>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</si>
  <si>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</si>
  <si>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</si>
  <si>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</si>
  <si>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</si>
  <si>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</si>
  <si>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</si>
  <si>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</si>
  <si>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</si>
  <si>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</si>
  <si>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</si>
  <si>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</si>
  <si>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</si>
  <si>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</si>
  <si>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</si>
  <si>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</si>
  <si>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</si>
  <si>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</si>
  <si>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</si>
  <si>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</si>
  <si>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</si>
  <si>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</si>
  <si>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</si>
  <si>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</si>
  <si>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</si>
  <si>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</si>
  <si>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</si>
  <si>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</si>
  <si>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</si>
  <si>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</si>
  <si>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</si>
  <si>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</si>
  <si>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</si>
  <si>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</si>
  <si>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</si>
  <si>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</si>
  <si>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</si>
  <si>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</si>
  <si>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</si>
  <si>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</si>
  <si>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</si>
  <si>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</si>
  <si>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</si>
  <si>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</si>
  <si>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</si>
  <si>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</si>
  <si>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</si>
  <si>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</si>
  <si>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</si>
  <si>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</si>
  <si>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</si>
  <si>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</si>
  <si>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</si>
  <si>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</si>
  <si>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</si>
  <si>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</si>
  <si>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</si>
  <si>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</si>
  <si>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</si>
  <si>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</si>
  <si>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</si>
  <si>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</si>
  <si>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</si>
  <si>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</si>
  <si>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</si>
  <si>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</si>
  <si>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</si>
  <si>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</si>
  <si>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</si>
  <si>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</si>
  <si>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</si>
  <si>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</si>
  <si>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</si>
  <si>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</si>
  <si>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</si>
  <si>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</si>
  <si>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</si>
  <si>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</si>
  <si>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</si>
  <si>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</si>
  <si>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</si>
  <si>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</si>
  <si>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</si>
  <si>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</si>
  <si>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</si>
  <si>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</si>
  <si>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</si>
  <si>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</si>
  <si>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</si>
  <si>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</si>
  <si>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</si>
  <si>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</si>
  <si>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</si>
  <si>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</si>
  <si>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</si>
  <si>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</si>
  <si>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</si>
  <si>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</si>
  <si>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</si>
  <si>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</si>
  <si>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</si>
  <si>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</si>
  <si>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</si>
  <si>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</si>
  <si>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</si>
  <si>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</si>
  <si>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</si>
  <si>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</si>
  <si>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</si>
  <si>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</si>
  <si>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</si>
  <si>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</si>
  <si>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</si>
  <si>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</si>
  <si>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</si>
  <si>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</si>
  <si>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</si>
  <si>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</si>
  <si>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</si>
  <si>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</si>
  <si>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</si>
  <si>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</si>
  <si>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</si>
  <si>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</si>
  <si>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</si>
  <si>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</si>
  <si>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</si>
  <si>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</si>
  <si>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</si>
  <si>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</si>
  <si>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</si>
  <si>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</si>
  <si>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</si>
  <si>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</si>
  <si>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</si>
  <si>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</si>
  <si>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</si>
  <si>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</si>
  <si>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</si>
  <si>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</si>
  <si>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</si>
  <si>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</si>
  <si>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</si>
  <si>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</si>
  <si>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</si>
  <si>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</si>
  <si>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</si>
  <si>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</si>
  <si>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</si>
  <si>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</si>
  <si>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</si>
  <si>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</si>
  <si>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</si>
  <si>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</si>
  <si>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</si>
  <si>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</si>
  <si>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</si>
  <si>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</si>
  <si>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</si>
  <si>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</si>
  <si>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</si>
  <si>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</si>
  <si>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</si>
  <si>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</si>
  <si>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</si>
  <si>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</si>
  <si>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</si>
  <si>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</si>
  <si>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</si>
  <si>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</si>
  <si>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</si>
  <si>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</si>
  <si>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</si>
  <si>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</si>
  <si>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</si>
  <si>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</si>
  <si>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</si>
  <si>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</si>
  <si>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</si>
  <si>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</si>
  <si>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</si>
  <si>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</si>
  <si>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</si>
  <si>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</si>
  <si>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</si>
  <si>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</si>
  <si>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</si>
  <si>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</si>
  <si>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</si>
  <si>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</si>
  <si>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</si>
  <si>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</si>
  <si>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</si>
  <si>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</si>
  <si>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</si>
  <si>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</si>
  <si>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</si>
  <si>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</si>
  <si>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</si>
  <si>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</si>
  <si>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</si>
  <si>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</si>
  <si>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</si>
  <si>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</si>
  <si>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</si>
  <si>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</si>
  <si>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</si>
  <si>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</si>
  <si>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</si>
  <si>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</si>
  <si>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</si>
  <si>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</si>
  <si>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</si>
  <si>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</si>
  <si>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</si>
  <si>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</si>
  <si>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</si>
  <si>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</si>
  <si>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</si>
  <si>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</si>
  <si>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</si>
  <si>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</si>
  <si>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</si>
  <si>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</si>
  <si>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</si>
  <si>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</si>
  <si>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</si>
  <si>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</si>
  <si>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</si>
  <si>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</si>
  <si>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</si>
  <si>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</si>
  <si>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</si>
  <si>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</si>
  <si>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</si>
  <si>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</si>
  <si>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</si>
  <si>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</si>
  <si>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</si>
  <si>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</si>
  <si>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</si>
  <si>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</si>
  <si>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</si>
  <si>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</si>
  <si>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</si>
  <si>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</si>
  <si>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</si>
  <si>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</si>
  <si>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</si>
  <si>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</si>
  <si>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</si>
  <si>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</si>
  <si>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</si>
  <si>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</si>
  <si>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</si>
  <si>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</si>
  <si>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</si>
  <si>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</si>
  <si>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</si>
  <si>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</si>
  <si>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</si>
  <si>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</si>
  <si>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</si>
  <si>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</si>
  <si>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</si>
  <si>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</si>
  <si>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</si>
  <si>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</si>
  <si>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</si>
  <si>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</si>
  <si>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</si>
  <si>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</si>
  <si>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</si>
  <si>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</si>
  <si>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</si>
  <si>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</si>
  <si>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</si>
  <si>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</si>
  <si>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</si>
  <si>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</si>
  <si>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</si>
  <si>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</si>
  <si>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</si>
  <si>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</si>
  <si>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</si>
  <si>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</si>
  <si>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</si>
  <si>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</si>
  <si>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</si>
  <si>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</si>
  <si>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</si>
  <si>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</si>
  <si>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</si>
  <si>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</si>
  <si>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</si>
  <si>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</si>
  <si>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</si>
  <si>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</si>
  <si>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</si>
  <si>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</si>
  <si>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</si>
  <si>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</si>
  <si>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</si>
  <si>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</si>
  <si>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</si>
  <si>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</si>
  <si>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</si>
  <si>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</si>
  <si>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</si>
  <si>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</si>
  <si>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</si>
  <si>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</si>
  <si>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</si>
  <si>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</si>
  <si>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</si>
  <si>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</si>
  <si>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</si>
  <si>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</si>
  <si>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</si>
  <si>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</si>
  <si>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</si>
  <si>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</si>
  <si>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</si>
  <si>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</si>
  <si>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</si>
  <si>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</si>
  <si>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</si>
  <si>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</si>
  <si>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</si>
  <si>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</si>
  <si>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</si>
  <si>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</si>
  <si>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</si>
  <si>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</si>
  <si>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</si>
  <si>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</si>
  <si>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</si>
  <si>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</si>
  <si>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</si>
  <si>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</si>
  <si>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</si>
  <si>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</si>
  <si>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</si>
  <si>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</si>
  <si>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</si>
  <si>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</si>
  <si>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</si>
  <si>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</si>
  <si>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</si>
  <si>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</si>
  <si>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</si>
  <si>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</si>
  <si>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</si>
  <si>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</si>
  <si>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</si>
  <si>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</si>
  <si>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</si>
  <si>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</si>
  <si>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</si>
  <si>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</si>
  <si>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</si>
  <si>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</si>
  <si>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</si>
  <si>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</si>
  <si>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</si>
  <si>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</si>
  <si>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</si>
  <si>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</si>
  <si>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</si>
  <si>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</si>
  <si>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</si>
  <si>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</si>
  <si>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</si>
  <si>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</si>
  <si>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</si>
  <si>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</si>
  <si>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</si>
  <si>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</si>
  <si>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</si>
  <si>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</si>
  <si>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</si>
  <si>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</si>
  <si>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</si>
  <si>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</si>
  <si>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</si>
  <si>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</si>
  <si>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</si>
  <si>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</si>
  <si>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</si>
  <si>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</si>
  <si>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</si>
  <si>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</si>
  <si>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</si>
  <si>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</si>
  <si>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</si>
  <si>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</si>
  <si>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</si>
  <si>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</si>
  <si>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</si>
  <si>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</si>
  <si>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</si>
  <si>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</si>
  <si>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</si>
  <si>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</si>
  <si>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</si>
  <si>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</si>
  <si>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</si>
  <si>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</si>
  <si>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</si>
  <si>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</si>
  <si>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</si>
  <si>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</si>
  <si>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</si>
  <si>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</si>
  <si>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</si>
  <si>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</si>
  <si>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</si>
  <si>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</si>
  <si>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</si>
  <si>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</si>
  <si>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</si>
  <si>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</si>
  <si>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</si>
  <si>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</si>
  <si>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</si>
  <si>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</si>
  <si>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</si>
  <si>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</si>
  <si>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</si>
  <si>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</si>
  <si>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</si>
  <si>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</si>
  <si>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</si>
  <si>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</si>
  <si>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</si>
  <si>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</si>
  <si>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</si>
  <si>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</si>
  <si>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</si>
  <si>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</si>
  <si>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</si>
  <si>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</si>
  <si>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</si>
  <si>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</si>
  <si>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</si>
  <si>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</si>
  <si>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</si>
  <si>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</si>
  <si>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</si>
  <si>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</si>
  <si>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</si>
  <si>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</si>
  <si>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</si>
  <si>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</si>
  <si>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</si>
  <si>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</si>
  <si>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</si>
  <si>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</si>
  <si>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</si>
  <si>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</si>
  <si>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</si>
  <si>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</si>
  <si>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</si>
  <si>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</si>
  <si>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</si>
  <si>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</si>
  <si>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</si>
  <si>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</si>
  <si>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</si>
  <si>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</si>
  <si>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</si>
  <si>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</si>
  <si>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</si>
  <si>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</si>
  <si>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</si>
  <si>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</si>
  <si>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</si>
  <si>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</si>
  <si>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</si>
  <si>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</si>
  <si>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</si>
  <si>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</si>
  <si>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</si>
  <si>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</si>
  <si>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</si>
  <si>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</si>
  <si>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</si>
  <si>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</si>
  <si>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</si>
  <si>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</si>
  <si>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</si>
  <si>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</si>
  <si>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</si>
  <si>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</si>
  <si>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</si>
  <si>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</si>
  <si>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</si>
  <si>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</si>
  <si>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</si>
  <si>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</si>
  <si>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</si>
  <si>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</si>
  <si>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</si>
  <si>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</si>
  <si>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</si>
  <si>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</si>
  <si>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</si>
  <si>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</si>
  <si>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</si>
  <si>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</si>
  <si>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</si>
  <si>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</si>
  <si>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</si>
  <si>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</si>
  <si>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</si>
  <si>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</si>
  <si>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</si>
  <si>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</si>
  <si>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</si>
  <si>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</si>
  <si>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</si>
  <si>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</si>
  <si>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</si>
  <si>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</si>
  <si>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</si>
  <si>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</si>
  <si>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</si>
  <si>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</si>
  <si>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</si>
  <si>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</si>
  <si>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</si>
  <si>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</si>
  <si>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</si>
  <si>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</si>
  <si>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</si>
  <si>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</si>
  <si>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</si>
  <si>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</si>
  <si>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</si>
  <si>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</si>
  <si>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</si>
  <si>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</si>
  <si>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</si>
  <si>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</si>
  <si>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</si>
  <si>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</si>
  <si>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</si>
  <si>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</si>
  <si>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</si>
  <si>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</si>
  <si>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</si>
  <si>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</si>
  <si>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</si>
  <si>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</si>
  <si>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</si>
  <si>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</si>
  <si>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</si>
  <si>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</si>
  <si>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</si>
  <si>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</si>
  <si>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</si>
  <si>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</si>
  <si>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</si>
  <si>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</si>
  <si>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</si>
  <si>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</si>
  <si>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</si>
  <si>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</si>
  <si>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</si>
  <si>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</si>
  <si>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</si>
  <si>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</si>
  <si>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</si>
  <si>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</si>
  <si>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</si>
  <si>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</si>
  <si>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</si>
  <si>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</si>
  <si>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</si>
  <si>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</si>
  <si>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</si>
  <si>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</si>
  <si>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</si>
  <si>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</si>
  <si>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</si>
  <si>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</si>
  <si>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</si>
  <si>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</si>
  <si>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</si>
  <si>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</si>
  <si>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</si>
  <si>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</si>
  <si>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</si>
  <si>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</si>
  <si>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</si>
  <si>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</si>
  <si>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</si>
  <si>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</si>
  <si>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</si>
  <si>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</si>
  <si>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</si>
  <si>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</si>
  <si>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</si>
  <si>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</si>
  <si>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</si>
  <si>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</si>
  <si>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</si>
  <si>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</si>
  <si>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</si>
  <si>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</si>
  <si>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</si>
  <si>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</si>
  <si>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</si>
  <si>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</si>
  <si>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</si>
  <si>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</si>
  <si>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</si>
  <si>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</si>
  <si>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</si>
  <si>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</si>
  <si>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</si>
  <si>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</si>
  <si>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</si>
  <si>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</si>
  <si>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</si>
  <si>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</si>
  <si>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</si>
  <si>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</si>
  <si>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</si>
  <si>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</si>
  <si>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</si>
  <si>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</si>
  <si>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</si>
  <si>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</si>
  <si>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</si>
  <si>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</si>
  <si>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</si>
  <si>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</si>
  <si>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</si>
  <si>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</si>
  <si>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</si>
  <si>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</si>
  <si>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</si>
  <si>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</si>
  <si>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</si>
  <si>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</si>
  <si>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</si>
  <si>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</si>
  <si>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</si>
  <si>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</si>
  <si>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</si>
  <si>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</si>
  <si>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</si>
  <si>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</si>
  <si>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</si>
  <si>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</si>
  <si>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</si>
  <si>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</si>
  <si>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</si>
  <si>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</si>
  <si>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</si>
  <si>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</si>
  <si>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</si>
  <si>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</si>
  <si>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</si>
  <si>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</si>
  <si>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</si>
  <si>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</si>
  <si>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</si>
  <si>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</si>
  <si>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</si>
  <si>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</si>
  <si>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</si>
  <si>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</si>
  <si>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</si>
  <si>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</si>
  <si>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</si>
  <si>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</si>
  <si>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</si>
  <si>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</si>
  <si>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</si>
  <si>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</si>
  <si>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</si>
  <si>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</si>
  <si>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</si>
  <si>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</si>
  <si>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</si>
  <si>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</si>
  <si>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</si>
  <si>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</si>
  <si>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</si>
  <si>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</si>
  <si>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</si>
  <si>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</si>
  <si>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</si>
  <si>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</si>
  <si>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</si>
  <si>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</si>
  <si>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</si>
  <si>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</si>
  <si>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</si>
  <si>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</si>
  <si>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</si>
  <si>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</si>
  <si>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</si>
  <si>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</si>
  <si>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</si>
  <si>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</si>
  <si>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</si>
  <si>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</si>
  <si>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</si>
  <si>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</si>
  <si>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</si>
  <si>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</si>
  <si>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</si>
  <si>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</si>
  <si>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</si>
  <si>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</si>
  <si>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</si>
  <si>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</si>
  <si>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</si>
  <si>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</si>
  <si>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</si>
  <si>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</si>
  <si>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</si>
  <si>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</si>
  <si>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</si>
  <si>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</si>
  <si>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</si>
  <si>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</si>
  <si>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</si>
  <si>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</si>
  <si>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</si>
  <si>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</si>
  <si>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</si>
  <si>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</si>
  <si>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</si>
  <si>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</si>
  <si>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</si>
  <si>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</si>
  <si>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</si>
  <si>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</si>
  <si>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</si>
  <si>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</si>
  <si>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</si>
  <si>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</si>
  <si>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</si>
  <si>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</si>
  <si>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</si>
  <si>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</si>
  <si>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</si>
  <si>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</si>
  <si>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</si>
  <si>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</si>
  <si>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</si>
  <si>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</si>
  <si>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</si>
  <si>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</si>
  <si>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</si>
  <si>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</si>
  <si>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</si>
  <si>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</si>
  <si>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</si>
  <si>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</si>
  <si>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</si>
  <si>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</si>
  <si>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</si>
  <si>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</si>
  <si>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</si>
  <si>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</si>
  <si>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</si>
  <si>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</si>
  <si>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</si>
  <si>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</si>
  <si>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</si>
  <si>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</si>
  <si>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</si>
  <si>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</si>
  <si>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</si>
  <si>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</si>
  <si>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</si>
  <si>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</si>
  <si>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</si>
  <si>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</si>
  <si>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</si>
  <si>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</si>
  <si>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</si>
  <si>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</si>
  <si>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</si>
  <si>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</si>
  <si>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</si>
  <si>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</si>
  <si>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</si>
  <si>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</si>
  <si>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</si>
  <si>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</si>
  <si>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</si>
  <si>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</si>
  <si>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</si>
  <si>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</si>
  <si>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</si>
  <si>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</si>
  <si>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</si>
  <si>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</si>
  <si>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</si>
  <si>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</si>
  <si>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</si>
  <si>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</si>
  <si>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</si>
  <si>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</si>
  <si>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</si>
  <si>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</si>
  <si>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</si>
  <si>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</si>
  <si>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</si>
  <si>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</si>
  <si>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</si>
  <si>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</si>
  <si>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</si>
  <si>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</si>
  <si>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</si>
  <si>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</si>
  <si>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</si>
  <si>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</si>
  <si>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</si>
  <si>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</si>
  <si>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</si>
  <si>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</si>
  <si>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</si>
  <si>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</si>
  <si>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</si>
  <si>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</si>
  <si>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</si>
  <si>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</si>
  <si>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</si>
  <si>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</si>
  <si>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</si>
  <si>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</si>
  <si>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</si>
  <si>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</si>
  <si>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</si>
  <si>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</si>
  <si>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</si>
  <si>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</si>
  <si>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</si>
  <si>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</si>
  <si>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</si>
  <si>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</si>
  <si>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</si>
  <si>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</si>
  <si>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</si>
  <si>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</si>
  <si>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</si>
  <si>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</si>
  <si>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</si>
  <si>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</si>
  <si>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</si>
  <si>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</si>
  <si>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</si>
  <si>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</si>
  <si>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</si>
  <si>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</si>
  <si>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</si>
  <si>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</si>
  <si>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</si>
  <si>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</si>
  <si>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</si>
  <si>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</si>
  <si>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</si>
  <si>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</si>
  <si>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</si>
  <si>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</si>
  <si>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</si>
  <si>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</si>
  <si>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</si>
  <si>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</si>
  <si>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</si>
  <si>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</si>
  <si>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</si>
  <si>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</si>
  <si>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</si>
  <si>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</si>
  <si>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</si>
  <si>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</si>
  <si>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</si>
  <si>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</si>
  <si>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</si>
  <si>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</si>
  <si>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</si>
  <si>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</si>
  <si>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</si>
  <si>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</si>
  <si>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</si>
  <si>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</si>
  <si>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</si>
  <si>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</si>
  <si>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</si>
  <si>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</si>
  <si>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</si>
  <si>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</si>
  <si>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</si>
  <si>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</si>
  <si>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</si>
  <si>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</si>
  <si>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</si>
  <si>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</si>
  <si>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</si>
  <si>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</si>
  <si>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</si>
  <si>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</si>
  <si>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</si>
  <si>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</si>
  <si>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</si>
  <si>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</si>
  <si>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</si>
  <si>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</si>
  <si>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</si>
  <si>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</si>
  <si>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</si>
  <si>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</si>
  <si>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</si>
  <si>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</si>
  <si>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</si>
  <si>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</si>
  <si>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</si>
  <si>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</si>
  <si>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</si>
  <si>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</si>
  <si>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</si>
  <si>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</si>
  <si>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</si>
  <si>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</si>
  <si>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</si>
  <si>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</si>
  <si>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</si>
  <si>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</si>
  <si>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</si>
  <si>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</si>
  <si>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</si>
  <si>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</si>
  <si>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</si>
  <si>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</si>
  <si>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</si>
  <si>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</si>
  <si>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</si>
  <si>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</si>
  <si>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</si>
  <si>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</si>
  <si>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</si>
  <si>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</si>
  <si>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</si>
  <si>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</si>
  <si>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</si>
  <si>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</si>
  <si>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</si>
  <si>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</si>
  <si>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</si>
  <si>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</si>
  <si>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</si>
  <si>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</si>
  <si>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</si>
  <si>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</si>
  <si>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</si>
  <si>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</si>
  <si>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</si>
  <si>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</si>
  <si>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</si>
  <si>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</si>
  <si>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</si>
  <si>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</si>
  <si>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</si>
  <si>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</si>
  <si>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</si>
  <si>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</si>
  <si>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</si>
  <si>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</si>
  <si>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</si>
  <si>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</si>
  <si>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</si>
  <si>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</si>
  <si>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</si>
  <si>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</si>
  <si>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</si>
  <si>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</si>
  <si>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</si>
  <si>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</si>
  <si>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</si>
  <si>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</si>
  <si>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</si>
  <si>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</si>
  <si>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</si>
  <si>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</si>
  <si>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</si>
  <si>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</si>
  <si>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</si>
  <si>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</si>
  <si>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</si>
  <si>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</si>
  <si>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</si>
  <si>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</si>
  <si>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</si>
  <si>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</si>
  <si>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</si>
  <si>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</si>
  <si>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</si>
  <si>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</si>
  <si>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</si>
  <si>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</si>
  <si>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</si>
  <si>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</si>
  <si>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</si>
  <si>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</si>
  <si>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</si>
  <si>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</si>
  <si>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</si>
  <si>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</si>
  <si>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</si>
  <si>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</si>
  <si>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</si>
  <si>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</si>
  <si>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</si>
  <si>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</si>
  <si>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</si>
  <si>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</si>
  <si>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</si>
  <si>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</si>
  <si>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</si>
  <si>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</si>
  <si>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</si>
  <si>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</si>
  <si>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</si>
  <si>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</si>
  <si>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</si>
  <si>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</si>
  <si>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</si>
  <si>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</si>
  <si>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</si>
  <si>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</si>
  <si>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</si>
  <si>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</si>
  <si>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</si>
  <si>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</si>
  <si>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</si>
  <si>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</si>
  <si>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</si>
  <si>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</si>
  <si>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</si>
  <si>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</si>
  <si>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</si>
  <si>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</si>
  <si>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</si>
  <si>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</si>
  <si>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</si>
  <si>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</si>
  <si>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</si>
  <si>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</si>
  <si>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</si>
  <si>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</si>
  <si>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</si>
  <si>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</si>
  <si>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</si>
  <si>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</si>
  <si>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</si>
  <si>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</si>
  <si>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</si>
  <si>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</si>
  <si>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</si>
  <si>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</si>
  <si>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</si>
  <si>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</si>
  <si>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</si>
  <si>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</si>
  <si>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</si>
  <si>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</si>
  <si>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</si>
  <si>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</si>
  <si>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</si>
  <si>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</si>
  <si>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</si>
  <si>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</si>
  <si>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</si>
  <si>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</si>
  <si>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</si>
  <si>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</si>
  <si>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</si>
  <si>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</si>
  <si>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</si>
  <si>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</si>
  <si>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</si>
  <si>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</si>
  <si>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</si>
  <si>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</si>
  <si>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</si>
  <si>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</si>
  <si>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</si>
  <si>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</si>
  <si>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</si>
  <si>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</si>
  <si>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</si>
  <si>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</si>
  <si>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</si>
  <si>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</si>
  <si>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</si>
  <si>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</si>
  <si>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</si>
  <si>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</si>
  <si>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</si>
  <si>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</si>
  <si>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</si>
  <si>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</si>
  <si>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</si>
  <si>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</si>
  <si>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</si>
  <si>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</si>
  <si>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</si>
  <si>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</si>
  <si>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</si>
  <si>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</si>
  <si>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</si>
  <si>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</si>
  <si>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</si>
  <si>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</si>
  <si>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</si>
  <si>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</si>
  <si>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</si>
  <si>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</si>
  <si>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</si>
  <si>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</si>
  <si>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</si>
  <si>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</si>
  <si>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</si>
  <si>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</si>
  <si>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</si>
  <si>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</si>
  <si>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</si>
  <si>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</si>
  <si>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</si>
  <si>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</si>
  <si>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</si>
  <si>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</si>
  <si>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</si>
  <si>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</si>
  <si>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</si>
  <si>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</si>
  <si>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</si>
  <si>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</si>
  <si>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</si>
  <si>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</si>
  <si>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</si>
  <si>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</si>
  <si>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</si>
  <si>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</si>
  <si>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</si>
  <si>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</si>
  <si>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</si>
  <si>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</si>
  <si>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</si>
  <si>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</si>
  <si>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</si>
  <si>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</si>
  <si>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</si>
  <si>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</si>
  <si>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</si>
  <si>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</si>
  <si>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</si>
  <si>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</si>
  <si>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</si>
  <si>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</si>
  <si>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</si>
  <si>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</si>
  <si>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</si>
  <si>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</si>
  <si>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</si>
  <si>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</si>
  <si>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</si>
  <si>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</si>
  <si>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</si>
  <si>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</si>
  <si>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</si>
  <si>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</si>
  <si>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</si>
  <si>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</si>
  <si>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</si>
  <si>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</si>
  <si>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</si>
  <si>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</si>
  <si>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</si>
  <si>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</si>
  <si>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</si>
  <si>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</si>
  <si>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</si>
  <si>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</si>
  <si>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</si>
  <si>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</si>
  <si>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</si>
  <si>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</si>
  <si>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</si>
  <si>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</si>
  <si>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</si>
  <si>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</si>
  <si>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</si>
  <si>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</si>
  <si>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</si>
  <si>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</si>
  <si>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</si>
  <si>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</si>
  <si>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</si>
  <si>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</si>
  <si>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</si>
  <si>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</si>
  <si>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</si>
  <si>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</si>
  <si>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</si>
  <si>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</si>
  <si>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</si>
  <si>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</si>
  <si>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</si>
  <si>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</si>
  <si>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</si>
  <si>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</si>
  <si>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</si>
  <si>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</si>
  <si>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</si>
  <si>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</si>
  <si>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</si>
  <si>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</si>
  <si>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</si>
  <si>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</si>
  <si>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</si>
  <si>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</si>
  <si>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</si>
  <si>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</si>
  <si>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</si>
  <si>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</si>
  <si>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</si>
  <si>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</si>
  <si>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</si>
  <si>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</si>
  <si>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</si>
  <si>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</si>
  <si>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</si>
  <si>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</si>
  <si>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</si>
  <si>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</si>
  <si>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</si>
  <si>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</si>
  <si>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</si>
  <si>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</si>
  <si>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</si>
  <si>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</si>
  <si>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</si>
  <si>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</si>
  <si>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</si>
  <si>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</si>
  <si>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</si>
  <si>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</si>
  <si>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</si>
  <si>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</si>
  <si>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</si>
  <si>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</si>
  <si>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</si>
  <si>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</si>
  <si>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</si>
  <si>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</si>
  <si>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</si>
  <si>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</si>
  <si>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</si>
  <si>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</si>
  <si>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</si>
  <si>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</si>
  <si>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</si>
  <si>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</si>
  <si>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</si>
  <si>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</si>
  <si>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</si>
  <si>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</si>
  <si>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</si>
  <si>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</si>
  <si>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</si>
  <si>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</si>
  <si>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</si>
  <si>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</si>
  <si>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</si>
  <si>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</si>
  <si>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</si>
  <si>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</si>
  <si>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</si>
  <si>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</si>
  <si>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</si>
  <si>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</si>
  <si>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</si>
  <si>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</si>
  <si>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</si>
  <si>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</si>
  <si>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</si>
  <si>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</si>
  <si>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</si>
  <si>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</si>
  <si>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</si>
  <si>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</si>
  <si>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</si>
  <si>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</si>
  <si>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</si>
  <si>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</si>
  <si>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</si>
  <si>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</si>
  <si>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</si>
  <si>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</si>
  <si>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</si>
  <si>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</si>
  <si>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</si>
  <si>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</si>
  <si>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</si>
  <si>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</si>
  <si>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</si>
  <si>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</si>
  <si>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</si>
  <si>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</si>
  <si>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</si>
  <si>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</si>
  <si>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</si>
  <si>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</si>
  <si>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</si>
  <si>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</si>
  <si>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</si>
  <si>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</si>
  <si>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</si>
  <si>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</si>
  <si>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</si>
  <si>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</si>
  <si>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</si>
  <si>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</si>
  <si>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</si>
  <si>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</si>
  <si>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</si>
  <si>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</si>
  <si>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</si>
  <si>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</si>
  <si>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</si>
  <si>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</si>
  <si>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</si>
  <si>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</si>
  <si>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</si>
  <si>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</si>
  <si>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</si>
  <si>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</si>
  <si>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</si>
  <si>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</si>
  <si>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</si>
  <si>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</si>
  <si>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</si>
  <si>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</si>
  <si>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</si>
  <si>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</si>
  <si>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</si>
  <si>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</si>
  <si>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</si>
  <si>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</si>
  <si>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</si>
  <si>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</si>
  <si>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</si>
  <si>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</si>
  <si>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</si>
  <si>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</si>
  <si>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</si>
  <si>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</si>
  <si>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</si>
  <si>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</si>
  <si>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</si>
  <si>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</si>
  <si>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</si>
  <si>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</si>
  <si>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</si>
  <si>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</si>
  <si>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</si>
  <si>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</si>
  <si>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</si>
  <si>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</si>
  <si>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</si>
  <si>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</si>
  <si>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</si>
  <si>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</si>
  <si>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</si>
  <si>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</si>
  <si>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</si>
  <si>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</si>
  <si>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</si>
  <si>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</si>
  <si>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</si>
  <si>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</si>
  <si>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</si>
  <si>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</si>
  <si>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</si>
  <si>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</si>
  <si>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</si>
  <si>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</si>
  <si>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</si>
  <si>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</si>
  <si>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</si>
  <si>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</si>
  <si>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</si>
  <si>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</si>
  <si>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</si>
  <si>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</si>
  <si>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</si>
  <si>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</si>
  <si>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</si>
  <si>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</si>
  <si>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</si>
  <si>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</si>
  <si>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</si>
  <si>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</si>
  <si>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</si>
  <si>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</si>
  <si>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</si>
  <si>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</si>
  <si>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</si>
  <si>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</si>
  <si>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</si>
  <si>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</si>
  <si>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</si>
  <si>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</si>
  <si>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</si>
  <si>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</si>
  <si>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</si>
  <si>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</si>
  <si>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</si>
  <si>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</si>
  <si>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</si>
  <si>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</si>
  <si>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</si>
  <si>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</si>
  <si>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</si>
  <si>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</si>
  <si>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</si>
  <si>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</si>
  <si>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</si>
  <si>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</si>
  <si>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</si>
  <si>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</si>
  <si>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</si>
  <si>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</si>
  <si>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</si>
  <si>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</si>
  <si>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</si>
  <si>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</si>
  <si>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</si>
  <si>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</si>
  <si>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</si>
  <si>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</si>
  <si>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</si>
  <si>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</si>
  <si>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</si>
  <si>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</si>
  <si>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</si>
  <si>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</si>
  <si>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</si>
  <si>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</si>
  <si>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</si>
  <si>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</si>
  <si>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</si>
  <si>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</si>
  <si>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</si>
  <si>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</si>
  <si>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</si>
  <si>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</si>
  <si>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</si>
  <si>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</si>
  <si>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</si>
  <si>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</si>
  <si>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</si>
  <si>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</si>
  <si>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</si>
  <si>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</si>
  <si>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</si>
  <si>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</si>
  <si>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</si>
  <si>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</si>
  <si>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</si>
  <si>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</si>
  <si>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</si>
  <si>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</si>
  <si>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</si>
  <si>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</si>
  <si>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</si>
  <si>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</si>
  <si>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</si>
  <si>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</si>
  <si>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</si>
  <si>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</si>
  <si>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</si>
  <si>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</si>
  <si>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</si>
  <si>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</si>
  <si>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</si>
  <si>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</si>
  <si>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</si>
  <si>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</si>
  <si>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</si>
  <si>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</si>
  <si>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</si>
  <si>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</si>
  <si>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</si>
  <si>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</si>
  <si>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</si>
  <si>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</si>
  <si>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</si>
  <si>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</si>
  <si>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</si>
  <si>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</si>
  <si>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</si>
  <si>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</si>
  <si>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</si>
  <si>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</si>
  <si>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</si>
  <si>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</si>
  <si>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</si>
  <si>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</si>
  <si>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</si>
  <si>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</si>
  <si>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</si>
  <si>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</si>
  <si>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</si>
  <si>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</si>
  <si>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</si>
  <si>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</si>
  <si>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</si>
  <si>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</si>
  <si>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</si>
  <si>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</si>
  <si>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</si>
  <si>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</si>
  <si>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</si>
  <si>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</si>
  <si>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</si>
  <si>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</si>
  <si>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</si>
  <si>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</si>
  <si>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</si>
  <si>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</si>
  <si>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</si>
  <si>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</si>
  <si>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</si>
  <si>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</si>
  <si>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</si>
  <si>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</si>
  <si>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</si>
  <si>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</si>
  <si>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</si>
  <si>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</si>
  <si>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</si>
  <si>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</si>
  <si>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</si>
  <si>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</si>
  <si>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</si>
  <si>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</si>
  <si>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</si>
  <si>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</si>
  <si>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</si>
  <si>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</si>
  <si>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</si>
  <si>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</si>
  <si>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</si>
  <si>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</si>
  <si>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</si>
  <si>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</si>
  <si>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</si>
  <si>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</si>
  <si>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</si>
  <si>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</si>
  <si>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</si>
  <si>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</si>
  <si>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</si>
  <si>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</si>
  <si>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</si>
  <si>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</si>
  <si>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</si>
  <si>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</si>
  <si>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</si>
  <si>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</si>
  <si>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</si>
  <si>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</si>
  <si>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</si>
  <si>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</si>
  <si>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</si>
  <si>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</si>
  <si>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</si>
  <si>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</si>
  <si>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</si>
  <si>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</si>
  <si>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</si>
  <si>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</si>
  <si>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</si>
  <si>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</si>
  <si>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</si>
  <si>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</si>
  <si>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</si>
  <si>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</si>
  <si>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</si>
  <si>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</si>
  <si>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</si>
  <si>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</si>
  <si>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</si>
  <si>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</si>
  <si>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</si>
  <si>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</si>
  <si>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</si>
  <si>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</si>
  <si>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</si>
  <si>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</si>
  <si>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</si>
  <si>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</si>
  <si>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</si>
  <si>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</si>
  <si>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</si>
  <si>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</si>
  <si>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</si>
  <si>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</si>
  <si>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</si>
  <si>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</si>
  <si>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</si>
  <si>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</si>
  <si>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</si>
  <si>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</si>
  <si>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</si>
  <si>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</si>
  <si>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</si>
  <si>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</si>
  <si>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</si>
  <si>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</si>
  <si>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</si>
  <si>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</si>
  <si>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</si>
  <si>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</si>
  <si>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</si>
  <si>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</si>
  <si>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</si>
  <si>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</si>
  <si>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</si>
  <si>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</si>
  <si>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</si>
  <si>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</si>
  <si>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</si>
  <si>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</si>
  <si>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</si>
  <si>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</si>
  <si>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</si>
  <si>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</si>
  <si>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</si>
  <si>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</si>
  <si>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</si>
  <si>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</si>
  <si>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</si>
  <si>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</si>
  <si>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</si>
  <si>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</si>
  <si>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</si>
  <si>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</si>
  <si>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</si>
  <si>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</si>
  <si>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</si>
  <si>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</si>
  <si>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</si>
  <si>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</si>
  <si>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</si>
  <si>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</si>
  <si>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</si>
  <si>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</si>
  <si>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</si>
  <si>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</si>
  <si>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</si>
  <si>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</si>
  <si>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</si>
  <si>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</si>
  <si>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</si>
  <si>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</si>
  <si>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</si>
  <si>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</si>
  <si>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</si>
  <si>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</si>
  <si>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</si>
  <si>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</si>
  <si>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</si>
  <si>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</si>
  <si>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</si>
  <si>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</si>
  <si>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</si>
  <si>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</si>
  <si>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</si>
  <si>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</si>
  <si>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</si>
  <si>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</si>
  <si>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</si>
  <si>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</si>
  <si>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</si>
  <si>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</si>
  <si>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</si>
  <si>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</si>
  <si>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</si>
  <si>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</si>
  <si>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</si>
  <si>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</si>
  <si>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</si>
  <si>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</si>
  <si>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</si>
  <si>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</si>
  <si>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</si>
  <si>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</si>
  <si>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</si>
  <si>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</si>
  <si>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</si>
  <si>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</si>
  <si>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</si>
  <si>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</si>
  <si>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</si>
  <si>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</si>
  <si>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</si>
  <si>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</si>
  <si>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</si>
  <si>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</si>
  <si>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</si>
  <si>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</si>
  <si>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</si>
  <si>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</si>
  <si>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</si>
  <si>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</si>
  <si>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</si>
  <si>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</si>
  <si>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</si>
  <si>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</si>
  <si>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</si>
  <si>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</si>
  <si>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</si>
  <si>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</si>
  <si>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</si>
  <si>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</si>
  <si>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</si>
  <si>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</si>
  <si>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</si>
  <si>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</si>
  <si>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</si>
  <si>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</si>
  <si>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</si>
  <si>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</si>
  <si>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</si>
  <si>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</si>
  <si>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</si>
  <si>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</si>
  <si>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</si>
  <si>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</si>
  <si>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</si>
  <si>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</si>
  <si>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</si>
  <si>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</si>
  <si>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</si>
  <si>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</si>
  <si>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</si>
  <si>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</si>
  <si>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</si>
  <si>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</si>
  <si>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</si>
  <si>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</si>
  <si>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</si>
  <si>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</si>
  <si>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</si>
  <si>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</si>
  <si>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</si>
  <si>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</si>
  <si>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</si>
  <si>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</si>
  <si>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</si>
  <si>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</si>
  <si>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</si>
  <si>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</si>
  <si>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</si>
  <si>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</si>
  <si>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</si>
  <si>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</si>
  <si>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</si>
  <si>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</si>
  <si>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</si>
  <si>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</si>
  <si>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</si>
  <si>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</si>
  <si>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</si>
  <si>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</si>
  <si>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</si>
  <si>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</si>
  <si>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</si>
  <si>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</si>
  <si>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</si>
  <si>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</si>
  <si>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</si>
  <si>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</si>
  <si>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</si>
  <si>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</si>
  <si>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</si>
  <si>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</si>
  <si>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</si>
  <si>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</si>
  <si>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</si>
  <si>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</si>
  <si>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</si>
  <si>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</si>
  <si>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</si>
  <si>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</si>
  <si>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</si>
  <si>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</si>
  <si>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</si>
  <si>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</si>
  <si>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</si>
  <si>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</si>
  <si>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</si>
  <si>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</si>
  <si>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</si>
  <si>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</si>
  <si>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</si>
  <si>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</si>
  <si>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</si>
  <si>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</si>
  <si>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</si>
  <si>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</si>
  <si>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</si>
  <si>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</si>
  <si>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</si>
  <si>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</si>
  <si>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</si>
  <si>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</si>
  <si>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</si>
  <si>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</si>
  <si>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</si>
  <si>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</si>
  <si>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</si>
  <si>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</si>
  <si>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</si>
  <si>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</si>
  <si>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</si>
  <si>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</si>
  <si>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</si>
  <si>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</si>
  <si>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</si>
  <si>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</si>
  <si>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</si>
  <si>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</si>
  <si>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</si>
  <si>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</si>
  <si>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</si>
  <si>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</si>
  <si>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</si>
  <si>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</si>
  <si>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</si>
  <si>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</si>
  <si>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</si>
  <si>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</si>
  <si>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</si>
  <si>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</si>
  <si>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</si>
  <si>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</si>
  <si>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</si>
  <si>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</si>
  <si>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</si>
  <si>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</si>
  <si>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</si>
  <si>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</si>
  <si>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</si>
  <si>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</si>
  <si>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</si>
  <si>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</si>
  <si>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</si>
  <si>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</si>
  <si>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</si>
  <si>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</si>
  <si>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</si>
  <si>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</si>
  <si>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</si>
  <si>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</si>
  <si>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</si>
  <si>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</si>
  <si>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</si>
  <si>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</si>
  <si>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</si>
  <si>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</si>
  <si>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</si>
  <si>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</si>
  <si>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</si>
  <si>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</si>
  <si>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</si>
  <si>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</si>
  <si>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</si>
  <si>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</si>
  <si>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</si>
  <si>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</si>
  <si>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</si>
  <si>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</si>
  <si>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</si>
  <si>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</si>
  <si>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</si>
  <si>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</si>
  <si>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</si>
  <si>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</si>
  <si>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</si>
  <si>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</si>
  <si>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</si>
  <si>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</si>
  <si>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</si>
  <si>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</si>
  <si>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</si>
  <si>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</si>
  <si>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</si>
  <si>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</si>
  <si>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</si>
  <si>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</si>
  <si>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</si>
  <si>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</si>
  <si>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</si>
  <si>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</si>
  <si>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</si>
  <si>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</si>
  <si>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</si>
  <si>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</si>
  <si>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</si>
  <si>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</si>
  <si>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</si>
  <si>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</si>
  <si>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</si>
  <si>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</si>
  <si>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</si>
  <si>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</si>
  <si>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</si>
  <si>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</si>
  <si>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</si>
  <si>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</si>
  <si>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</si>
  <si>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</si>
  <si>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</si>
  <si>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</si>
  <si>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</si>
  <si>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</si>
  <si>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</si>
  <si>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</si>
  <si>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</si>
  <si>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</si>
  <si>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</si>
  <si>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</si>
  <si>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</si>
  <si>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</si>
  <si>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</si>
  <si>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</si>
  <si>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</si>
  <si>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</si>
  <si>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</si>
  <si>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</si>
  <si>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</si>
  <si>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</si>
  <si>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</si>
  <si>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</si>
  <si>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</si>
  <si>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</si>
  <si>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</si>
  <si>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</si>
  <si>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</si>
  <si>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</si>
  <si>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</si>
  <si>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</si>
  <si>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</si>
  <si>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</si>
  <si>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</si>
  <si>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</si>
  <si>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</si>
  <si>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</si>
  <si>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</si>
  <si>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</si>
  <si>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</si>
  <si>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</si>
  <si>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</si>
  <si>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</si>
  <si>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</si>
  <si>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</si>
  <si>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</si>
  <si>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</si>
  <si>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</si>
  <si>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</si>
  <si>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</si>
  <si>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</si>
  <si>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</si>
  <si>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</si>
  <si>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</si>
  <si>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</si>
  <si>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</si>
  <si>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</si>
  <si>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</si>
  <si>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</si>
  <si>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</si>
  <si>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</si>
  <si>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</si>
  <si>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</si>
  <si>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</si>
  <si>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</si>
  <si>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</si>
  <si>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</si>
  <si>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</si>
  <si>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</si>
  <si>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</si>
  <si>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</si>
  <si>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</si>
  <si>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</si>
  <si>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</si>
  <si>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</si>
  <si>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</si>
  <si>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</si>
  <si>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</si>
  <si>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</si>
  <si>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</si>
  <si>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</si>
  <si>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</si>
  <si>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</si>
  <si>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</si>
  <si>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</si>
  <si>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</si>
  <si>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</si>
  <si>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</si>
  <si>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</si>
  <si>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</si>
  <si>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</si>
  <si>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</si>
  <si>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</si>
  <si>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</si>
  <si>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</si>
  <si>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</si>
  <si>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</si>
  <si>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</si>
  <si>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</si>
  <si>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</si>
  <si>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</si>
  <si>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</si>
  <si>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</si>
  <si>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</si>
  <si>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</si>
  <si>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</si>
  <si>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</si>
  <si>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</si>
  <si>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</si>
  <si>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</si>
  <si>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</si>
  <si>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</si>
  <si>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</si>
  <si>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</si>
  <si>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</si>
  <si>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</si>
  <si>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</si>
  <si>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</si>
  <si>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</si>
  <si>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</si>
  <si>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</si>
  <si>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</si>
  <si>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</si>
  <si>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</si>
  <si>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</si>
  <si>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</si>
  <si>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</si>
  <si>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</si>
  <si>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</si>
  <si>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</si>
  <si>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</si>
  <si>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</si>
  <si>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</si>
  <si>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</si>
  <si>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</si>
  <si>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</si>
  <si>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</si>
  <si>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</si>
  <si>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</si>
  <si>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</si>
  <si>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</si>
  <si>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</si>
  <si>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</si>
  <si>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</si>
  <si>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</si>
  <si>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</si>
  <si>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</si>
  <si>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</si>
  <si>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</si>
  <si>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</si>
  <si>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</si>
  <si>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</si>
  <si>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</si>
  <si>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</si>
  <si>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</si>
  <si>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</si>
  <si>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</si>
  <si>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</si>
  <si>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</si>
  <si>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</si>
  <si>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</si>
  <si>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</si>
  <si>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</si>
  <si>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</si>
  <si>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</si>
  <si>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</si>
  <si>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</si>
  <si>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</si>
  <si>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</si>
  <si>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</si>
  <si>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</si>
  <si>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</si>
  <si>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</si>
  <si>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</si>
  <si>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</si>
  <si>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</si>
  <si>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</si>
  <si>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</si>
  <si>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</si>
  <si>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</si>
  <si>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</si>
  <si>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</si>
  <si>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</si>
  <si>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</si>
  <si>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</si>
  <si>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</si>
  <si>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</si>
  <si>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</si>
  <si>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</si>
  <si>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</si>
  <si>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</si>
  <si>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</si>
  <si>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</si>
  <si>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</si>
  <si>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</si>
  <si>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</si>
  <si>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</si>
  <si>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</si>
  <si>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</si>
  <si>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</si>
  <si>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</si>
  <si>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</si>
  <si>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</si>
  <si>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</si>
  <si>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</si>
  <si>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</si>
  <si>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</si>
  <si>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</si>
  <si>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</si>
  <si>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</si>
  <si>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</si>
  <si>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</si>
  <si>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</si>
  <si>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</si>
  <si>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</si>
  <si>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</si>
  <si>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</si>
  <si>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</si>
  <si>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</si>
  <si>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</si>
  <si>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</si>
  <si>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</si>
  <si>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</si>
  <si>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</si>
  <si>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</si>
  <si>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</si>
  <si>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</si>
  <si>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</si>
  <si>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</si>
  <si>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</si>
  <si>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</si>
  <si>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</si>
  <si>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</si>
  <si>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</si>
  <si>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</si>
  <si>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</si>
  <si>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</si>
  <si>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</si>
  <si>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</si>
  <si>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</si>
  <si>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</si>
  <si>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</si>
  <si>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</si>
  <si>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</si>
  <si>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</si>
  <si>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</si>
  <si>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</si>
  <si>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</si>
  <si>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</si>
  <si>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</si>
  <si>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</si>
  <si>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</si>
  <si>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</si>
  <si>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</si>
  <si>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</si>
  <si>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</si>
  <si>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</si>
  <si>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</si>
  <si>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</si>
  <si>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</si>
  <si>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</si>
  <si>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</si>
  <si>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</si>
  <si>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</si>
  <si>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</si>
  <si>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</si>
  <si>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</si>
  <si>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</si>
  <si>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</si>
  <si>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</si>
  <si>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</si>
  <si>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</si>
  <si>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</si>
  <si>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</si>
  <si>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</si>
  <si>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</si>
  <si>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</si>
  <si>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</si>
  <si>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</si>
  <si>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</si>
  <si>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</si>
  <si>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</si>
  <si>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</si>
  <si>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</si>
  <si>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</si>
  <si>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</si>
  <si>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</si>
  <si>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</si>
  <si>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</si>
  <si>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</si>
  <si>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</si>
  <si>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</si>
  <si>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</si>
  <si>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</si>
  <si>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</si>
  <si>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</si>
  <si>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</si>
  <si>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</si>
  <si>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</si>
  <si>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</si>
  <si>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</si>
  <si>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</si>
  <si>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</si>
  <si>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</si>
  <si>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</si>
  <si>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</si>
  <si>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</si>
  <si>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</si>
  <si>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</si>
  <si>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</si>
  <si>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</si>
  <si>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</si>
  <si>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</si>
  <si>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</si>
  <si>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</si>
  <si>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</si>
  <si>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</si>
  <si>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</si>
  <si>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</si>
  <si>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</si>
  <si>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</si>
  <si>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</si>
  <si>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</si>
  <si>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</si>
  <si>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</si>
  <si>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</si>
  <si>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</si>
  <si>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</si>
  <si>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</si>
  <si>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</si>
  <si>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</si>
  <si>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</si>
  <si>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</si>
  <si>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</si>
  <si>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</si>
  <si>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</si>
  <si>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</si>
  <si>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</si>
  <si>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</si>
  <si>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</si>
  <si>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</si>
  <si>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</si>
  <si>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</si>
  <si>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</si>
  <si>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</si>
  <si>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</si>
  <si>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</si>
  <si>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</si>
  <si>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</si>
  <si>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</si>
  <si>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</si>
  <si>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</si>
  <si>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</si>
  <si>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</si>
  <si>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</si>
  <si>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</si>
  <si>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</si>
  <si>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</si>
  <si>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</si>
  <si>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</si>
  <si>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</si>
  <si>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</si>
  <si>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</si>
  <si>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</si>
  <si>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</si>
  <si>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</si>
  <si>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</si>
  <si>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</si>
  <si>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</si>
  <si>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</si>
  <si>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</si>
  <si>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</si>
  <si>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</si>
  <si>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</si>
  <si>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</si>
  <si>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</si>
  <si>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</si>
  <si>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</si>
  <si>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</si>
  <si>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</si>
  <si>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</si>
  <si>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</si>
  <si>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</si>
  <si>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</si>
  <si>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</si>
  <si>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</si>
  <si>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</si>
  <si>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</si>
  <si>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</si>
  <si>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</si>
  <si>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</si>
  <si>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</si>
  <si>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</si>
  <si>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</si>
  <si>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</si>
  <si>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</si>
  <si>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</si>
  <si>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</si>
  <si>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</si>
  <si>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</si>
  <si>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</si>
  <si>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</si>
  <si>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</si>
  <si>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</si>
  <si>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</si>
  <si>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</si>
  <si>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</si>
  <si>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</si>
  <si>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</si>
  <si>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</si>
  <si>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</si>
  <si>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</si>
  <si>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</si>
  <si>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</si>
  <si>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</si>
  <si>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</si>
  <si>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</si>
  <si>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</si>
  <si>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</si>
  <si>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</si>
  <si>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</si>
  <si>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</si>
  <si>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</si>
  <si>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</si>
  <si>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</si>
  <si>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</si>
  <si>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</si>
  <si>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</si>
  <si>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</si>
  <si>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</si>
  <si>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</si>
  <si>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</si>
  <si>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</si>
  <si>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</si>
  <si>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</si>
  <si>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</si>
  <si>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</si>
  <si>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</si>
  <si>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</si>
  <si>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</si>
  <si>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</si>
  <si>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</si>
  <si>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</si>
  <si>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</si>
  <si>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</si>
  <si>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</si>
  <si>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</si>
  <si>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</si>
  <si>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</si>
  <si>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</si>
  <si>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</si>
  <si>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</si>
  <si>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</si>
  <si>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</si>
  <si>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</si>
  <si>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</si>
  <si>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</si>
  <si>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</si>
  <si>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</si>
  <si>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</si>
  <si>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</si>
  <si>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</si>
  <si>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</si>
  <si>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</si>
  <si>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</si>
  <si>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</si>
  <si>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</si>
  <si>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</si>
  <si>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</si>
  <si>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</si>
  <si>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</si>
  <si>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</si>
  <si>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</si>
  <si>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</si>
  <si>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</si>
  <si>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</si>
  <si>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</si>
  <si>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</si>
  <si>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</si>
  <si>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</si>
  <si>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</si>
  <si>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</si>
  <si>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</si>
  <si>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</si>
  <si>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</si>
  <si>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</si>
  <si>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</si>
  <si>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</si>
  <si>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</si>
  <si>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</si>
  <si>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</si>
  <si>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</si>
  <si>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</si>
  <si>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</si>
  <si>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</si>
  <si>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</si>
  <si>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</si>
  <si>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</si>
  <si>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</si>
  <si>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</si>
  <si>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</si>
  <si>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</si>
  <si>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</si>
  <si>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</si>
  <si>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</si>
  <si>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</si>
  <si>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</si>
  <si>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</si>
  <si>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</si>
  <si>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</si>
  <si>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</si>
  <si>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</si>
  <si>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</si>
  <si>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</si>
  <si>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</si>
  <si>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</si>
  <si>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</si>
  <si>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</si>
  <si>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</si>
  <si>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</si>
  <si>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</si>
  <si>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</si>
  <si>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</si>
  <si>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</si>
  <si>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</si>
  <si>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</si>
  <si>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</si>
  <si>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</si>
  <si>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</si>
  <si>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</si>
  <si>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</si>
  <si>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</si>
  <si>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</si>
  <si>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</si>
  <si>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</si>
  <si>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</si>
  <si>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</si>
  <si>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</si>
  <si>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</si>
  <si>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</si>
  <si>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</si>
  <si>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</si>
  <si>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</si>
  <si>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</si>
  <si>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</si>
  <si>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</si>
  <si>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</si>
  <si>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</si>
  <si>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</si>
  <si>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</si>
  <si>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</si>
  <si>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</si>
  <si>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</si>
  <si>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</si>
  <si>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</si>
  <si>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</si>
  <si>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</si>
  <si>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</si>
  <si>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</si>
  <si>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</si>
  <si>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</si>
  <si>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</si>
  <si>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</si>
  <si>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</si>
  <si>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</si>
  <si>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</si>
  <si>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</si>
  <si>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</si>
  <si>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</si>
  <si>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</si>
  <si>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</si>
  <si>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</si>
  <si>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</si>
  <si>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</si>
  <si>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</si>
  <si>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</si>
  <si>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</si>
  <si>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</si>
  <si>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</si>
  <si>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</si>
  <si>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</si>
  <si>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</si>
  <si>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</si>
  <si>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</si>
  <si>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</si>
  <si>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</si>
  <si>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</si>
  <si>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</si>
  <si>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</si>
  <si>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</si>
  <si>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</si>
  <si>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</si>
  <si>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</si>
  <si>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</si>
  <si>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</si>
  <si>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</si>
  <si>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</si>
  <si>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</si>
  <si>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</si>
  <si>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</si>
  <si>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</si>
  <si>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</si>
  <si>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</si>
  <si>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</si>
  <si>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</si>
  <si>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</si>
  <si>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</si>
  <si>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</si>
  <si>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</si>
  <si>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</si>
  <si>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</si>
  <si>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</si>
  <si>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</si>
  <si>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</si>
  <si>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</si>
  <si>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</si>
  <si>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</si>
  <si>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</si>
  <si>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</si>
  <si>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</si>
  <si>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</si>
  <si>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</si>
  <si>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</si>
  <si>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</si>
  <si>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</si>
  <si>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</si>
  <si>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</si>
  <si>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</si>
  <si>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</si>
  <si>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</si>
  <si>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</si>
  <si>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</si>
  <si>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</si>
  <si>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</si>
  <si>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</si>
  <si>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</si>
  <si>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</si>
  <si>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</si>
  <si>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</si>
  <si>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</si>
  <si>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</si>
  <si>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</si>
  <si>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</si>
  <si>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</si>
  <si>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</si>
  <si>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</si>
  <si>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</si>
  <si>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</si>
  <si>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</si>
  <si>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</si>
  <si>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</si>
  <si>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</si>
  <si>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</si>
  <si>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</si>
  <si>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</si>
  <si>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</si>
  <si>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</si>
  <si>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</si>
  <si>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</si>
  <si>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</si>
  <si>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</si>
  <si>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</si>
  <si>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</si>
  <si>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</si>
  <si>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</si>
  <si>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</si>
  <si>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</si>
  <si>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</si>
  <si>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</si>
  <si>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</si>
  <si>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</si>
  <si>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</si>
  <si>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</si>
  <si>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</si>
  <si>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</si>
  <si>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</si>
  <si>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</si>
  <si>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</si>
  <si>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</si>
  <si>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</si>
  <si>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</si>
  <si>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</si>
  <si>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</si>
  <si>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</si>
  <si>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</si>
  <si>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</si>
  <si>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</si>
  <si>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</si>
  <si>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</si>
  <si>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</si>
  <si>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</si>
  <si>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</si>
  <si>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</si>
  <si>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</si>
  <si>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</si>
  <si>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</si>
  <si>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</si>
  <si>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</si>
  <si>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</si>
  <si>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</si>
  <si>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</si>
  <si>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</si>
  <si>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</si>
  <si>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</si>
  <si>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</si>
  <si>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</si>
  <si>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</si>
  <si>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</si>
  <si>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</si>
  <si>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</si>
  <si>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</si>
  <si>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</si>
  <si>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</si>
  <si>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</si>
  <si>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</si>
  <si>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</si>
  <si>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</si>
  <si>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</si>
  <si>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</si>
  <si>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</si>
  <si>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</si>
  <si>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</si>
  <si>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</si>
  <si>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</si>
  <si>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</si>
  <si>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</si>
  <si>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</si>
  <si>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</si>
  <si>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</si>
  <si>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</si>
  <si>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</si>
  <si>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</si>
  <si>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</si>
  <si>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</si>
  <si>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</si>
  <si>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</si>
  <si>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</si>
  <si>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</si>
  <si>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</si>
  <si>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</si>
  <si>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</si>
  <si>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</si>
  <si>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</si>
  <si>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</si>
  <si>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</si>
  <si>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</si>
  <si>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</si>
  <si>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</si>
  <si>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</si>
  <si>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</si>
  <si>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</si>
  <si>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</si>
  <si>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</si>
  <si>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</si>
  <si>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</si>
  <si>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</si>
  <si>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</si>
  <si>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</si>
  <si>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</si>
  <si>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</si>
  <si>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</si>
  <si>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</si>
  <si>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</si>
  <si>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</si>
  <si>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</si>
  <si>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</si>
  <si>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</si>
  <si>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</si>
  <si>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</si>
  <si>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</si>
  <si>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</si>
  <si>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</si>
  <si>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</si>
  <si>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</si>
  <si>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</si>
  <si>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</si>
  <si>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</si>
  <si>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</si>
  <si>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</si>
  <si>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</si>
  <si>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</si>
  <si>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</si>
  <si>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</si>
  <si>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</si>
  <si>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</si>
  <si>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</si>
  <si>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</si>
  <si>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</si>
  <si>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</si>
  <si>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</si>
  <si>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</si>
  <si>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</si>
  <si>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</si>
  <si>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</si>
  <si>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</si>
  <si>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</si>
  <si>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</si>
  <si>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</si>
  <si>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</si>
  <si>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</si>
  <si>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</si>
  <si>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</si>
  <si>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</si>
  <si>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</si>
  <si>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</si>
  <si>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</si>
  <si>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</si>
  <si>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</si>
  <si>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</si>
  <si>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</si>
  <si>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</si>
  <si>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</si>
  <si>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</si>
  <si>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</si>
  <si>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</si>
  <si>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</si>
  <si>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</si>
  <si>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</si>
  <si>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</si>
  <si>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</si>
  <si>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</si>
  <si>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</si>
  <si>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</si>
  <si>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</si>
  <si>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</si>
  <si>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</si>
  <si>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</si>
  <si>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</si>
  <si>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</si>
  <si>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</si>
  <si>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</si>
  <si>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</si>
  <si>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</si>
  <si>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</si>
  <si>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</si>
  <si>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</si>
  <si>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</si>
  <si>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</si>
  <si>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</si>
  <si>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</si>
  <si>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</si>
  <si>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</si>
  <si>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</si>
  <si>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</si>
  <si>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</si>
  <si>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</si>
  <si>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</si>
  <si>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</si>
  <si>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</si>
  <si>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</si>
  <si>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</si>
  <si>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</si>
  <si>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</si>
  <si>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</si>
  <si>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</si>
  <si>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</si>
  <si>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</si>
  <si>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</si>
  <si>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</si>
  <si>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</si>
  <si>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</si>
  <si>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</si>
  <si>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</si>
  <si>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</si>
  <si>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</si>
  <si>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</si>
  <si>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</si>
  <si>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</si>
  <si>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</si>
  <si>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</si>
  <si>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</si>
  <si>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</si>
  <si>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</si>
  <si>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</si>
  <si>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</si>
  <si>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</si>
  <si>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</si>
  <si>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</si>
  <si>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</si>
  <si>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</si>
  <si>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</si>
  <si>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</si>
  <si>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</si>
  <si>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</si>
  <si>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</si>
  <si>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</si>
  <si>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</si>
  <si>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</si>
  <si>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</si>
  <si>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</si>
  <si>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</si>
  <si>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</si>
  <si>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</si>
  <si>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</si>
  <si>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</si>
  <si>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</si>
  <si>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</si>
  <si>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</si>
  <si>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</si>
  <si>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</si>
  <si>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</si>
  <si>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</si>
  <si>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</si>
  <si>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</si>
  <si>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</si>
  <si>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</si>
  <si>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</si>
  <si>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</si>
  <si>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</si>
  <si>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</si>
  <si>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</si>
  <si>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</si>
  <si>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</si>
  <si>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</si>
  <si>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</si>
  <si>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</si>
  <si>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</si>
  <si>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</si>
  <si>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</si>
  <si>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</si>
  <si>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</si>
  <si>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</si>
  <si>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</si>
  <si>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</si>
  <si>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</si>
  <si>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</si>
  <si>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</si>
  <si>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</si>
  <si>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</si>
  <si>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</si>
  <si>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</si>
  <si>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</si>
  <si>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</si>
  <si>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</si>
  <si>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</si>
  <si>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</si>
  <si>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</si>
  <si>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</si>
  <si>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</si>
  <si>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</si>
  <si>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</si>
  <si>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</si>
  <si>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</si>
  <si>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</si>
  <si>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</si>
  <si>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</si>
  <si>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</si>
  <si>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</si>
  <si>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</si>
  <si>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</si>
  <si>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</si>
  <si>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</si>
  <si>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</si>
  <si>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</si>
  <si>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</si>
  <si>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</si>
  <si>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</si>
  <si>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</si>
  <si>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</si>
  <si>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</si>
  <si>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</si>
  <si>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</si>
  <si>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</si>
  <si>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</si>
  <si>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</si>
  <si>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</si>
  <si>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</si>
  <si>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</si>
  <si>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</si>
  <si>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</si>
  <si>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</si>
  <si>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</si>
  <si>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</si>
  <si>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</si>
  <si>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</si>
  <si>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</si>
  <si>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</si>
  <si>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</si>
  <si>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</si>
  <si>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</si>
  <si>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</si>
  <si>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</si>
  <si>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</si>
  <si>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</si>
  <si>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</si>
  <si>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</si>
  <si>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</si>
  <si>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</si>
  <si>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</si>
  <si>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</si>
  <si>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</si>
  <si>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</si>
  <si>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</si>
  <si>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</si>
  <si>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</si>
  <si>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</si>
  <si>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</si>
  <si>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</si>
  <si>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</si>
  <si>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</si>
  <si>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</si>
  <si>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</si>
  <si>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</si>
  <si>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</si>
  <si>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</si>
  <si>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</si>
  <si>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</si>
  <si>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</si>
  <si>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</si>
  <si>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</si>
  <si>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</si>
  <si>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</si>
  <si>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</si>
  <si>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</si>
  <si>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</si>
  <si>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</si>
  <si>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</si>
  <si>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</si>
  <si>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</si>
  <si>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</si>
  <si>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</si>
  <si>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</si>
  <si>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</si>
  <si>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</si>
  <si>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</si>
  <si>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</si>
  <si>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</si>
  <si>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</si>
  <si>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</si>
  <si>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</si>
  <si>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</si>
  <si>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</si>
  <si>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</si>
  <si>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</si>
  <si>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</si>
  <si>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</si>
  <si>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</si>
  <si>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</si>
  <si>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</si>
  <si>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</si>
  <si>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</si>
  <si>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</si>
  <si>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</si>
  <si>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</si>
  <si>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</si>
  <si>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</si>
  <si>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</si>
  <si>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</si>
  <si>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</si>
  <si>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</si>
  <si>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</si>
  <si>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</si>
  <si>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</si>
  <si>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</si>
  <si>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</si>
  <si>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</si>
  <si>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</si>
  <si>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</si>
  <si>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</si>
  <si>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</si>
  <si>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</si>
  <si>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</si>
  <si>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</si>
  <si>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</si>
  <si>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</si>
  <si>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</si>
  <si>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</si>
  <si>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</si>
  <si>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</si>
  <si>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</si>
  <si>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</si>
  <si>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</si>
  <si>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</si>
  <si>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</si>
  <si>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</si>
  <si>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</si>
  <si>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</si>
  <si>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</si>
  <si>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</si>
  <si>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</si>
  <si>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</si>
  <si>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</si>
  <si>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</si>
  <si>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</si>
  <si>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</si>
  <si>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</si>
  <si>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</si>
  <si>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</si>
  <si>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</si>
  <si>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</si>
  <si>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</si>
  <si>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</si>
  <si>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</si>
  <si>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</si>
  <si>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</si>
  <si>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</si>
  <si>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</si>
  <si>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</si>
  <si>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</si>
  <si>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</si>
  <si>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</si>
  <si>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</si>
  <si>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</si>
  <si>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</si>
  <si>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</si>
  <si>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</si>
  <si>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</si>
  <si>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</si>
  <si>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</si>
  <si>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</si>
  <si>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</si>
  <si>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</si>
  <si>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</si>
  <si>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</si>
  <si>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</si>
  <si>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</si>
  <si>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</si>
  <si>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</si>
  <si>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</si>
  <si>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</si>
  <si>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</si>
  <si>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</si>
  <si>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</si>
  <si>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</si>
  <si>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</si>
  <si>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</si>
  <si>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</si>
  <si>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</si>
  <si>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</si>
  <si>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</si>
  <si>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</si>
  <si>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</si>
  <si>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</si>
  <si>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</si>
  <si>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</si>
  <si>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</si>
  <si>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</si>
  <si>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</si>
  <si>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</si>
  <si>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</si>
  <si>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</si>
  <si>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</si>
  <si>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</si>
  <si>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</si>
  <si>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</si>
  <si>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</si>
  <si>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</si>
  <si>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</si>
  <si>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</si>
  <si>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</si>
  <si>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</si>
  <si>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</si>
  <si>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</si>
  <si>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</si>
  <si>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</si>
  <si>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</si>
  <si>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</si>
  <si>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</si>
  <si>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</si>
  <si>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</si>
  <si>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</si>
  <si>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</si>
  <si>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</si>
  <si>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</si>
  <si>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</si>
  <si>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</si>
  <si>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</si>
  <si>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</si>
  <si>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</si>
  <si>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</si>
  <si>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</si>
  <si>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</si>
  <si>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</si>
  <si>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</si>
  <si>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</si>
  <si>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</si>
  <si>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</si>
  <si>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</si>
  <si>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</si>
  <si>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</si>
  <si>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</si>
  <si>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</si>
  <si>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</si>
  <si>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</si>
  <si>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</si>
  <si>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</si>
  <si>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</si>
  <si>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</si>
  <si>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</si>
  <si>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</si>
  <si>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</si>
  <si>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</si>
  <si>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</si>
  <si>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</si>
  <si>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</si>
  <si>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</si>
  <si>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</si>
  <si>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</si>
  <si>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</si>
  <si>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</si>
  <si>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</si>
  <si>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</si>
  <si>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</si>
  <si>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</si>
  <si>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</si>
  <si>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</si>
  <si>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</si>
  <si>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</si>
  <si>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</si>
  <si>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</si>
  <si>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</si>
  <si>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</si>
  <si>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</si>
  <si>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</si>
  <si>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</si>
  <si>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</si>
  <si>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</si>
  <si>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</si>
  <si>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</si>
  <si>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</si>
  <si>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</si>
  <si>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</si>
  <si>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</si>
  <si>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</si>
  <si>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</si>
  <si>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</si>
  <si>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</si>
  <si>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</si>
  <si>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</si>
  <si>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</si>
  <si>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</si>
  <si>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</si>
  <si>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</si>
  <si>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</si>
  <si>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</si>
  <si>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</si>
  <si>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</si>
  <si>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</si>
  <si>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</si>
  <si>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</si>
  <si>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</si>
  <si>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</si>
  <si>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</si>
  <si>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</si>
  <si>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</si>
  <si>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</si>
  <si>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</si>
  <si>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</si>
  <si>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</si>
  <si>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</si>
  <si>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</si>
  <si>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</si>
  <si>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</si>
  <si>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</si>
  <si>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</si>
  <si>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</si>
  <si>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</si>
  <si>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</si>
  <si>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</si>
  <si>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</si>
  <si>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</si>
  <si>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</si>
  <si>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</si>
  <si>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</si>
  <si>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</si>
  <si>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</si>
  <si>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</si>
  <si>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</si>
  <si>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</si>
  <si>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</si>
  <si>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</si>
  <si>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</si>
  <si>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</si>
  <si>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</si>
  <si>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</si>
  <si>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</si>
  <si>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</si>
  <si>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</si>
  <si>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</si>
  <si>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</si>
  <si>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</si>
  <si>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</si>
  <si>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</si>
  <si>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</si>
  <si>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</si>
  <si>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</si>
  <si>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</si>
  <si>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</si>
  <si>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</si>
  <si>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</si>
  <si>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</si>
  <si>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</si>
  <si>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</si>
  <si>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</si>
  <si>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</si>
  <si>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</si>
  <si>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</si>
  <si>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</si>
  <si>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</si>
  <si>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</si>
  <si>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</si>
  <si>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</si>
  <si>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</si>
  <si>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</si>
  <si>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</si>
  <si>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</si>
  <si>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</si>
  <si>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</si>
  <si>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</si>
  <si>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</si>
  <si>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</si>
  <si>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</si>
  <si>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</si>
  <si>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</si>
  <si>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</si>
  <si>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</si>
  <si>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</si>
  <si>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</si>
  <si>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</si>
  <si>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</si>
  <si>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</si>
  <si>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</si>
  <si>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</si>
  <si>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</si>
  <si>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</si>
  <si>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</si>
  <si>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</si>
  <si>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</si>
  <si>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</si>
  <si>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</si>
  <si>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</si>
  <si>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</si>
  <si>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</si>
  <si>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</si>
  <si>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</si>
  <si>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</si>
  <si>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</si>
  <si>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</si>
  <si>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</si>
  <si>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</si>
  <si>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</si>
  <si>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</si>
  <si>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</si>
  <si>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</si>
  <si>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</si>
  <si>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</si>
  <si>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</si>
  <si>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</si>
  <si>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</si>
  <si>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</si>
  <si>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</si>
  <si>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</si>
  <si>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</si>
  <si>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</si>
  <si>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</si>
  <si>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</si>
  <si>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</si>
  <si>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</si>
  <si>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</si>
  <si>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</si>
  <si>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</si>
  <si>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</si>
  <si>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</si>
  <si>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</si>
  <si>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</si>
  <si>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</si>
  <si>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</si>
  <si>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</si>
  <si>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</si>
  <si>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</si>
  <si>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</si>
  <si>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</si>
  <si>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</si>
  <si>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</si>
  <si>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</si>
  <si>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</si>
  <si>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</si>
  <si>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</si>
  <si>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</si>
  <si>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</si>
  <si>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</si>
  <si>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</si>
  <si>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</si>
  <si>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</si>
  <si>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</si>
  <si>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</si>
  <si>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</si>
  <si>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</si>
  <si>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</si>
  <si>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</si>
  <si>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</si>
  <si>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</si>
  <si>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</si>
  <si>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</si>
  <si>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</si>
  <si>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</si>
  <si>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</si>
  <si>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</si>
  <si>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</si>
  <si>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</si>
  <si>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</si>
  <si>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</si>
  <si>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</si>
  <si>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</si>
  <si>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</si>
  <si>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</si>
  <si>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</si>
  <si>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</si>
  <si>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</si>
  <si>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</si>
  <si>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</si>
  <si>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</si>
  <si>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</si>
  <si>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</si>
  <si>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</si>
  <si>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</si>
  <si>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</si>
  <si>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</si>
  <si>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</si>
  <si>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</si>
  <si>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</si>
  <si>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</si>
  <si>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</si>
  <si>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</si>
  <si>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</si>
  <si>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</si>
  <si>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</si>
  <si>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</si>
  <si>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</si>
  <si>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</si>
  <si>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</si>
  <si>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</si>
  <si>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</si>
  <si>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</si>
  <si>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</si>
  <si>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</si>
  <si>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</si>
  <si>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</si>
  <si>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</si>
  <si>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</si>
  <si>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</si>
  <si>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</si>
  <si>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</si>
  <si>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</si>
  <si>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</si>
  <si>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</si>
  <si>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</si>
  <si>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</si>
  <si>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</si>
  <si>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</si>
  <si>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</si>
  <si>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</si>
  <si>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</si>
  <si>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</si>
  <si>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</si>
  <si>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</si>
  <si>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</si>
  <si>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</si>
  <si>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</si>
  <si>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</si>
  <si>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</si>
  <si>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</si>
  <si>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</si>
  <si>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</si>
  <si>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</si>
  <si>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</si>
  <si>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</si>
  <si>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</si>
  <si>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</si>
  <si>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</si>
  <si>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</si>
  <si>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</si>
  <si>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</si>
  <si>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</si>
  <si>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</si>
  <si>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</si>
  <si>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</si>
  <si>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</si>
  <si>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</si>
  <si>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</si>
  <si>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</si>
  <si>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</si>
  <si>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</si>
  <si>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</si>
  <si>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</si>
  <si>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</si>
  <si>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</si>
  <si>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</si>
  <si>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</si>
  <si>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</si>
  <si>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</si>
  <si>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</si>
  <si>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</si>
  <si>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</si>
  <si>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</si>
  <si>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</si>
  <si>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</si>
  <si>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</si>
  <si>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</si>
  <si>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</si>
  <si>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</si>
  <si>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</si>
  <si>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</si>
  <si>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</si>
  <si>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</si>
  <si>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</si>
  <si>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</si>
  <si>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</si>
  <si>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</si>
  <si>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</si>
  <si>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</si>
  <si>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</si>
  <si>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</si>
  <si>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</si>
  <si>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</si>
  <si>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</si>
  <si>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</si>
  <si>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</si>
  <si>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</si>
  <si>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</si>
  <si>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</si>
  <si>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</si>
  <si>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</si>
  <si>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</si>
  <si>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</si>
  <si>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</si>
  <si>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</si>
  <si>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</si>
  <si>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</si>
  <si>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</si>
  <si>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</si>
  <si>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</si>
  <si>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</si>
  <si>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</si>
  <si>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</si>
  <si>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</si>
  <si>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</si>
  <si>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</si>
  <si>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</si>
  <si>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</si>
  <si>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</si>
  <si>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</si>
  <si>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</si>
  <si>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</si>
  <si>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</si>
  <si>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</si>
  <si>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</si>
  <si>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</si>
  <si>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</si>
  <si>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</si>
  <si>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</si>
  <si>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</si>
  <si>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</si>
  <si>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</si>
  <si>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</si>
  <si>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</si>
  <si>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</si>
  <si>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</si>
  <si>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</si>
  <si>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</si>
  <si>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</si>
  <si>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</si>
  <si>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</si>
  <si>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</si>
  <si>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</si>
  <si>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</si>
  <si>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</si>
  <si>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</si>
  <si>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</si>
  <si>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</si>
  <si>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</si>
  <si>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</si>
  <si>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</si>
  <si>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</si>
  <si>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</si>
  <si>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</si>
  <si>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</si>
  <si>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</si>
  <si>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</si>
  <si>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</si>
  <si>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</si>
  <si>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</si>
  <si>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</si>
  <si>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</si>
  <si>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</si>
  <si>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</si>
  <si>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</si>
  <si>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</si>
  <si>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</si>
  <si>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</si>
  <si>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</si>
  <si>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</si>
  <si>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</si>
  <si>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</si>
  <si>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</si>
  <si>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</si>
  <si>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</si>
  <si>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</si>
  <si>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</si>
  <si>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</si>
  <si>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</si>
  <si>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</si>
  <si>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</si>
  <si>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</si>
  <si>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</si>
  <si>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</si>
  <si>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</si>
  <si>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</si>
  <si>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</si>
  <si>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</si>
  <si>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</si>
  <si>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</si>
  <si>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</si>
  <si>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</si>
  <si>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</si>
  <si>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</si>
  <si>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</si>
  <si>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</si>
  <si>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</si>
  <si>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</si>
  <si>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</si>
  <si>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</si>
  <si>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</si>
  <si>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</si>
  <si>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</si>
  <si>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</si>
  <si>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</si>
  <si>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</si>
  <si>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</si>
  <si>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</si>
  <si>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</si>
  <si>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</si>
  <si>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</si>
  <si>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</si>
  <si>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</si>
  <si>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</si>
  <si>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</si>
  <si>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</si>
  <si>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</si>
  <si>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</si>
  <si>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</si>
  <si>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</si>
  <si>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</si>
  <si>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</si>
  <si>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</si>
  <si>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</si>
  <si>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</si>
  <si>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</si>
  <si>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</si>
  <si>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</si>
  <si>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</si>
  <si>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</si>
  <si>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</si>
  <si>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</si>
  <si>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</si>
  <si>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</si>
  <si>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</si>
  <si>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</si>
  <si>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</si>
  <si>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</si>
  <si>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</si>
  <si>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</si>
  <si>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</si>
  <si>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</si>
  <si>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</si>
  <si>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</si>
  <si>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</si>
  <si>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</si>
  <si>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</si>
  <si>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</si>
  <si>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</si>
  <si>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</si>
  <si>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</si>
  <si>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</si>
  <si>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</si>
  <si>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</si>
  <si>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</si>
  <si>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</si>
  <si>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</si>
  <si>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</si>
  <si>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</si>
  <si>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</si>
  <si>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</si>
  <si>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</si>
  <si>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</si>
  <si>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</si>
  <si>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</si>
  <si>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</si>
  <si>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</si>
  <si>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</si>
  <si>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</si>
  <si>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</si>
  <si>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</si>
  <si>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</si>
  <si>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</si>
  <si>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</si>
  <si>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</si>
  <si>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</si>
  <si>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</si>
  <si>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</si>
  <si>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</si>
  <si>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</si>
  <si>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</si>
  <si>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</si>
  <si>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</si>
  <si>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</si>
  <si>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</si>
  <si>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</si>
  <si>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</si>
  <si>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</si>
  <si>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</si>
  <si>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</si>
  <si>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</si>
  <si>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</si>
  <si>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</si>
  <si>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</si>
  <si>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</si>
  <si>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</si>
  <si>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</si>
  <si>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</si>
  <si>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</si>
  <si>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</si>
  <si>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</si>
  <si>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</si>
  <si>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</si>
  <si>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</si>
  <si>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</si>
  <si>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</si>
  <si>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</si>
  <si>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</si>
  <si>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</si>
  <si>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</si>
  <si>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</si>
  <si>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</si>
  <si>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</si>
  <si>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</si>
  <si>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</si>
  <si>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</si>
  <si>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</si>
  <si>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</si>
  <si>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</si>
  <si>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</si>
  <si>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</si>
  <si>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</si>
  <si>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</si>
  <si>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</si>
  <si>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</si>
  <si>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</si>
  <si>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</si>
  <si>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</si>
  <si>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</si>
  <si>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</si>
  <si>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</si>
  <si>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</si>
  <si>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</si>
  <si>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</si>
  <si>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</si>
  <si>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</si>
  <si>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</si>
  <si>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</si>
  <si>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</si>
  <si>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</si>
  <si>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</si>
  <si>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</si>
  <si>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</si>
  <si>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</si>
  <si>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</si>
  <si>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</si>
  <si>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</si>
  <si>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</si>
  <si>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</si>
  <si>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</si>
  <si>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</si>
  <si>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</si>
  <si>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</si>
  <si>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</si>
  <si>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</si>
  <si>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</si>
  <si>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</si>
  <si>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</si>
  <si>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</si>
  <si>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</si>
  <si>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</si>
  <si>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</si>
  <si>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</si>
  <si>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</si>
  <si>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</si>
  <si>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</si>
  <si>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</si>
  <si>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</si>
  <si>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</si>
  <si>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</si>
  <si>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</si>
  <si>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</si>
  <si>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</si>
  <si>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</si>
  <si>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</si>
  <si>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</si>
  <si>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</si>
  <si>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</si>
  <si>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</si>
  <si>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</si>
  <si>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</si>
  <si>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</si>
  <si>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</si>
  <si>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</si>
  <si>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</si>
  <si>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</si>
  <si>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</si>
  <si>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</si>
  <si>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</si>
  <si>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</si>
  <si>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</si>
  <si>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</si>
  <si>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</si>
  <si>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</si>
  <si>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</si>
  <si>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</si>
  <si>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</si>
  <si>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</si>
  <si>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</si>
  <si>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</si>
  <si>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</si>
  <si>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</si>
  <si>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</si>
  <si>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</si>
  <si>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</si>
  <si>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</si>
  <si>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</si>
  <si>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</si>
  <si>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</si>
  <si>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</si>
  <si>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</si>
  <si>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</si>
  <si>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</si>
  <si>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</si>
  <si>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</si>
  <si>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</si>
  <si>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</si>
  <si>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</si>
  <si>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</si>
  <si>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</si>
  <si>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</si>
  <si>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</si>
  <si>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</si>
  <si>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</si>
  <si>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</si>
  <si>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</si>
  <si>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</si>
  <si>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</si>
  <si>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</si>
  <si>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</si>
  <si>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</si>
  <si>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</si>
  <si>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</si>
  <si>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</si>
  <si>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</si>
  <si>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</si>
  <si>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</si>
  <si>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</si>
  <si>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</si>
  <si>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</si>
  <si>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</si>
  <si>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</si>
  <si>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</si>
  <si>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</si>
  <si>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</si>
  <si>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</si>
  <si>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</si>
  <si>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</si>
  <si>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</si>
  <si>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</si>
  <si>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</si>
  <si>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</si>
  <si>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</si>
  <si>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</si>
  <si>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</si>
  <si>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</si>
  <si>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</si>
  <si>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</si>
  <si>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</si>
  <si>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</si>
  <si>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</si>
  <si>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</si>
  <si>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</si>
  <si>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</si>
  <si>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</si>
  <si>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</si>
  <si>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</si>
  <si>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</si>
  <si>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</si>
  <si>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</si>
  <si>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</si>
  <si>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</si>
  <si>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</si>
  <si>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</si>
  <si>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</si>
  <si>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</si>
  <si>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</si>
  <si>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</si>
  <si>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</si>
  <si>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</si>
  <si>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</si>
  <si>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</si>
  <si>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</si>
  <si>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</si>
  <si>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</si>
  <si>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</si>
  <si>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</si>
  <si>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</si>
  <si>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</si>
  <si>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</si>
  <si>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</si>
  <si>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</si>
  <si>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</si>
  <si>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</si>
  <si>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</si>
  <si>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</si>
  <si>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</si>
  <si>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</si>
  <si>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</si>
  <si>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</si>
  <si>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</si>
  <si>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</si>
  <si>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</si>
  <si>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</si>
  <si>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</si>
  <si>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</si>
  <si>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</si>
  <si>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</si>
  <si>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</si>
  <si>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</si>
  <si>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</si>
  <si>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</si>
  <si>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</si>
  <si>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</si>
  <si>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</si>
  <si>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</si>
  <si>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</si>
  <si>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</si>
  <si>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</si>
  <si>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</si>
  <si>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</si>
  <si>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</si>
  <si>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</si>
  <si>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</si>
  <si>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</si>
  <si>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</si>
  <si>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</si>
  <si>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</si>
  <si>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</si>
  <si>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</si>
  <si>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</si>
  <si>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</si>
  <si>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</si>
  <si>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</si>
  <si>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</si>
  <si>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</si>
  <si>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</si>
  <si>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</si>
  <si>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</si>
  <si>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</si>
  <si>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</si>
  <si>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</si>
  <si>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</si>
  <si>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</si>
  <si>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</si>
  <si>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</si>
  <si>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</si>
  <si>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</si>
  <si>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</si>
  <si>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</si>
  <si>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</si>
  <si>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</si>
  <si>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</si>
  <si>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</si>
  <si>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</si>
  <si>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</si>
  <si>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</si>
  <si>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</si>
  <si>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</si>
  <si>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</si>
  <si>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</si>
  <si>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</si>
  <si>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</si>
  <si>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</si>
  <si>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</si>
  <si>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</si>
  <si>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</si>
  <si>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</si>
  <si>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</si>
  <si>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</si>
  <si>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</si>
  <si>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</si>
  <si>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</si>
  <si>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</si>
  <si>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</si>
  <si>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</si>
  <si>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</si>
  <si>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</si>
  <si>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</si>
  <si>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</si>
  <si>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</si>
  <si>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</si>
  <si>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</si>
  <si>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</si>
  <si>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</si>
  <si>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</si>
  <si>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</si>
  <si>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</si>
  <si>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</si>
  <si>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</si>
  <si>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</si>
  <si>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</si>
  <si>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</si>
  <si>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</si>
  <si>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</si>
  <si>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</si>
  <si>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</si>
  <si>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</si>
  <si>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</si>
  <si>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</si>
  <si>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</si>
  <si>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</si>
  <si>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</si>
  <si>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</si>
  <si>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</si>
  <si>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</si>
  <si>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</si>
  <si>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</si>
  <si>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</si>
  <si>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</si>
  <si>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</si>
  <si>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</si>
  <si>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</si>
  <si>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</si>
  <si>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</si>
  <si>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</si>
  <si>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</si>
  <si>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</si>
  <si>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</si>
  <si>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</si>
  <si>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</si>
  <si>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</si>
  <si>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</si>
  <si>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</si>
  <si>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</si>
  <si>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</si>
  <si>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</si>
  <si>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</si>
  <si>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</si>
  <si>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</si>
  <si>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</si>
  <si>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</si>
  <si>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</si>
  <si>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</si>
  <si>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</si>
  <si>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</si>
  <si>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</si>
  <si>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</si>
  <si>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</si>
  <si>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</si>
  <si>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</si>
  <si>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</si>
  <si>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</si>
  <si>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</si>
  <si>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</si>
  <si>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</si>
  <si>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</si>
  <si>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</si>
  <si>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</si>
  <si>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</si>
  <si>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</si>
  <si>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</si>
  <si>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</si>
  <si>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</si>
  <si>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</si>
  <si>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</si>
  <si>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</si>
  <si>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</si>
  <si>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</si>
  <si>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</si>
  <si>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</si>
  <si>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</si>
  <si>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</si>
  <si>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</si>
  <si>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</si>
  <si>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</si>
  <si>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</si>
  <si>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</si>
  <si>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</si>
  <si>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</si>
  <si>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</si>
  <si>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</si>
  <si>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</si>
  <si>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</si>
  <si>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</si>
  <si>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</si>
  <si>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</si>
  <si>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</si>
  <si>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</si>
  <si>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</si>
  <si>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</si>
  <si>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</si>
  <si>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</si>
  <si>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</si>
  <si>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</si>
  <si>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</si>
  <si>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</si>
  <si>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</si>
  <si>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</si>
  <si>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</si>
  <si>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</si>
  <si>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</si>
  <si>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</si>
  <si>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</si>
  <si>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</si>
  <si>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</si>
  <si>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</si>
  <si>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</si>
  <si>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</si>
  <si>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</si>
  <si>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</si>
  <si>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</si>
  <si>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</si>
  <si>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</si>
  <si>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</si>
  <si>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</si>
  <si>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</si>
  <si>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</si>
  <si>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</si>
  <si>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</si>
  <si>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</si>
  <si>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</si>
  <si>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</si>
  <si>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</si>
  <si>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</si>
  <si>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</si>
  <si>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</si>
  <si>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</si>
  <si>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</si>
  <si>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</si>
  <si>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</si>
  <si>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</si>
  <si>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</si>
  <si>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</si>
  <si>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</si>
  <si>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</si>
  <si>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</si>
  <si>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</si>
  <si>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</si>
  <si>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</si>
  <si>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</si>
  <si>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</si>
  <si>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</si>
  <si>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</si>
  <si>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</si>
  <si>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</si>
  <si>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</si>
  <si>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</si>
  <si>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</si>
  <si>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</si>
  <si>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</si>
  <si>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</si>
  <si>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</si>
  <si>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</si>
  <si>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</si>
  <si>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</si>
  <si>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</si>
  <si>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</si>
  <si>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</si>
  <si>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</si>
  <si>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</si>
  <si>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</si>
  <si>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</si>
  <si>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</si>
  <si>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</si>
  <si>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</si>
  <si>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</si>
  <si>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</si>
  <si>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</si>
  <si>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</si>
  <si>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</si>
  <si>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</si>
  <si>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</si>
  <si>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</si>
  <si>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</si>
  <si>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</si>
  <si>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</si>
  <si>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</si>
  <si>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</si>
  <si>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</si>
  <si>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</si>
  <si>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</si>
  <si>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</si>
  <si>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</si>
  <si>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</si>
  <si>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</si>
  <si>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</si>
  <si>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</si>
  <si>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</si>
  <si>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</si>
  <si>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</si>
  <si>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</si>
  <si>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</si>
  <si>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</si>
  <si>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</si>
  <si>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</si>
  <si>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</si>
  <si>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</si>
  <si>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</si>
  <si>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</si>
  <si>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</si>
  <si>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</si>
  <si>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</si>
  <si>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</si>
  <si>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</si>
  <si>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</si>
  <si>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</si>
  <si>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</si>
  <si>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</si>
  <si>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</si>
  <si>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</si>
  <si>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</si>
  <si>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</si>
  <si>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</si>
  <si>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</si>
  <si>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</si>
  <si>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</si>
  <si>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</si>
  <si>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</si>
  <si>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</si>
  <si>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</si>
  <si>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</si>
  <si>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</si>
  <si>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</si>
  <si>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</si>
  <si>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</si>
  <si>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</si>
  <si>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</si>
  <si>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</si>
  <si>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</si>
  <si>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</si>
  <si>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</si>
  <si>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</si>
  <si>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</si>
  <si>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</si>
  <si>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</si>
  <si>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</si>
  <si>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</si>
  <si>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</si>
  <si>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</si>
  <si>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</si>
  <si>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</si>
  <si>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</si>
  <si>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</si>
  <si>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</si>
  <si>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</si>
  <si>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</si>
  <si>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</si>
  <si>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</si>
  <si>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</si>
  <si>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</si>
  <si>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</si>
  <si>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</si>
  <si>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</si>
  <si>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</si>
  <si>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</si>
  <si>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</si>
  <si>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</si>
  <si>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</si>
  <si>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</si>
  <si>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</si>
  <si>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</si>
  <si>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</si>
  <si>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</si>
  <si>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</si>
  <si>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</si>
  <si>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</si>
  <si>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</si>
  <si>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</si>
  <si>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</si>
  <si>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</si>
  <si>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</si>
  <si>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</si>
  <si>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</si>
  <si>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</si>
  <si>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</si>
  <si>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</si>
  <si>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</si>
  <si>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</si>
  <si>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</si>
  <si>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</si>
  <si>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</si>
  <si>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</si>
  <si>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</si>
  <si>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</si>
  <si>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</si>
  <si>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</si>
  <si>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</si>
  <si>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</si>
  <si>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</si>
  <si>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</si>
  <si>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</si>
  <si>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</si>
  <si>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</si>
  <si>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</si>
  <si>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</si>
  <si>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</si>
  <si>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</si>
  <si>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</si>
  <si>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</si>
  <si>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</si>
  <si>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</si>
  <si>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</si>
  <si>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</si>
  <si>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</si>
  <si>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</si>
  <si>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</si>
  <si>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</si>
  <si>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</si>
  <si>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</si>
  <si>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</si>
  <si>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</si>
  <si>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</si>
  <si>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</si>
  <si>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</si>
  <si>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</si>
  <si>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</si>
  <si>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</si>
  <si>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</si>
  <si>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</si>
  <si>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</si>
  <si>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</si>
  <si>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</si>
  <si>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</si>
  <si>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</si>
  <si>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</si>
  <si>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</si>
  <si>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</si>
  <si>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</si>
  <si>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</si>
  <si>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</si>
  <si>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</si>
  <si>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</si>
  <si>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</si>
  <si>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</si>
  <si>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</si>
  <si>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</si>
  <si>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</si>
  <si>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</si>
  <si>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</si>
  <si>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</si>
  <si>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</si>
  <si>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</si>
  <si>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</si>
  <si>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</si>
  <si>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</si>
  <si>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</si>
  <si>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</si>
  <si>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</si>
  <si>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</si>
  <si>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</si>
  <si>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</si>
  <si>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</si>
  <si>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</si>
  <si>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</si>
  <si>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</si>
  <si>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</si>
  <si>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</si>
  <si>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</si>
  <si>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</si>
  <si>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</si>
  <si>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</si>
  <si>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</si>
  <si>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</si>
  <si>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</si>
  <si>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</si>
  <si>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</si>
  <si>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</si>
  <si>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</si>
  <si>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</si>
  <si>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</si>
  <si>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</si>
  <si>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</si>
  <si>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</si>
  <si>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</si>
  <si>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</si>
  <si>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</si>
  <si>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</si>
  <si>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</si>
  <si>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</si>
  <si>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</si>
  <si>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</si>
  <si>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</si>
  <si>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</si>
  <si>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</si>
  <si>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</si>
  <si>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</si>
  <si>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</si>
  <si>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</si>
  <si>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</si>
  <si>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</si>
  <si>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</si>
  <si>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</si>
  <si>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</si>
  <si>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</si>
  <si>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</si>
  <si>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</si>
  <si>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</si>
  <si>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</si>
  <si>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</si>
  <si>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</si>
  <si>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</si>
  <si>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</si>
  <si>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</si>
  <si>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</si>
  <si>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</si>
  <si>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</si>
  <si>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</si>
  <si>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</si>
  <si>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</si>
  <si>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</si>
  <si>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</si>
  <si>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</si>
  <si>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</si>
  <si>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</si>
  <si>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</si>
  <si>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</si>
  <si>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</si>
  <si>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</si>
  <si>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</si>
  <si>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</si>
  <si>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</si>
  <si>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</si>
  <si>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</si>
  <si>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</si>
  <si>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</si>
  <si>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</si>
  <si>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</si>
  <si>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</si>
  <si>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</si>
  <si>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</si>
  <si>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</si>
  <si>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</si>
  <si>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</si>
  <si>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</si>
  <si>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</si>
  <si>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</si>
  <si>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</si>
  <si>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</si>
  <si>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</si>
  <si>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</si>
  <si>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</si>
  <si>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</si>
  <si>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</si>
  <si>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</si>
  <si>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</si>
  <si>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</si>
  <si>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</si>
  <si>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</si>
  <si>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</si>
  <si>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</si>
  <si>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</si>
  <si>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</si>
  <si>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</si>
  <si>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</si>
  <si>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</si>
  <si>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</si>
  <si>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</si>
  <si>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</si>
  <si>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</si>
  <si>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</si>
  <si>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</si>
  <si>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</si>
  <si>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</si>
  <si>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</si>
  <si>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</si>
  <si>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</si>
  <si>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</si>
  <si>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</si>
  <si>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</si>
  <si>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</si>
  <si>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</si>
  <si>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</si>
  <si>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</si>
  <si>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</si>
  <si>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</si>
  <si>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</si>
  <si>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</si>
  <si>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</si>
  <si>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</si>
  <si>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</si>
  <si>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</si>
  <si>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</si>
  <si>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</si>
  <si>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</si>
  <si>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</si>
  <si>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</si>
  <si>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</si>
  <si>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</si>
  <si>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</si>
  <si>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</si>
  <si>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</si>
  <si>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</si>
  <si>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</si>
  <si>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</si>
  <si>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</si>
  <si>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</si>
  <si>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</si>
  <si>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</si>
  <si>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</si>
  <si>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</si>
  <si>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</si>
  <si>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</si>
  <si>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</si>
  <si>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</si>
  <si>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</si>
  <si>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</si>
  <si>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</si>
  <si>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</si>
  <si>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</si>
  <si>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</si>
  <si>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</si>
  <si>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</si>
  <si>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</si>
  <si>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</si>
  <si>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</si>
  <si>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</si>
  <si>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</si>
  <si>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</si>
  <si>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</si>
  <si>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</si>
  <si>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</si>
  <si>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</si>
  <si>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</si>
  <si>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</si>
  <si>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</si>
  <si>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</si>
  <si>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</si>
  <si>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</si>
  <si>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</si>
  <si>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</si>
  <si>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</si>
  <si>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</si>
  <si>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</si>
  <si>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</si>
  <si>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</si>
  <si>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</si>
  <si>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</si>
  <si>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</si>
  <si>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</si>
  <si>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</si>
  <si>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</si>
  <si>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</si>
  <si>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</si>
  <si>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</si>
  <si>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</si>
  <si>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</si>
  <si>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</si>
  <si>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</si>
  <si>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</si>
  <si>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</si>
  <si>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</si>
  <si>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</si>
  <si>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</si>
  <si>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</si>
  <si>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</si>
  <si>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</si>
  <si>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</si>
  <si>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</si>
  <si>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</si>
  <si>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</si>
  <si>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</si>
  <si>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</si>
  <si>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</si>
  <si>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</si>
  <si>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</si>
  <si>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</si>
  <si>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</si>
  <si>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</si>
  <si>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</si>
  <si>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</si>
  <si>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</si>
  <si>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</si>
  <si>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</si>
  <si>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</si>
  <si>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</si>
  <si>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</si>
  <si>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</si>
  <si>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</si>
  <si>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</si>
  <si>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</si>
  <si>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</si>
  <si>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</si>
  <si>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</si>
  <si>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</si>
  <si>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</si>
  <si>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</si>
  <si>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</si>
  <si>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</si>
  <si>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</si>
  <si>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</si>
  <si>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</si>
  <si>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</si>
  <si>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</si>
  <si>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</si>
  <si>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</si>
  <si>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</si>
  <si>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</si>
  <si>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</si>
  <si>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</si>
  <si>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</si>
  <si>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</si>
  <si>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</si>
  <si>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</si>
  <si>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</si>
  <si>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</si>
  <si>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</si>
  <si>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</si>
  <si>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</si>
  <si>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</si>
  <si>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</si>
  <si>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</si>
  <si>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</si>
  <si>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</si>
  <si>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</si>
  <si>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</si>
  <si>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</si>
  <si>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</si>
  <si>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</si>
  <si>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</si>
  <si>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</si>
  <si>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</si>
  <si>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</si>
  <si>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</si>
  <si>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</si>
  <si>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</si>
  <si>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</si>
  <si>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</si>
  <si>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</si>
  <si>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</si>
  <si>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</si>
  <si>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</si>
  <si>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</si>
  <si>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</si>
  <si>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</si>
  <si>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</si>
  <si>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</si>
  <si>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</si>
  <si>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</si>
  <si>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</si>
  <si>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</si>
  <si>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</si>
  <si>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</si>
  <si>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</si>
  <si>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</si>
  <si>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</si>
  <si>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</si>
  <si>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</si>
  <si>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</si>
  <si>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</si>
  <si>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</si>
  <si>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</si>
  <si>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</si>
  <si>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</si>
  <si>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</si>
  <si>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</si>
  <si>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</si>
  <si>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</si>
  <si>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</si>
  <si>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</si>
  <si>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</si>
  <si>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</si>
  <si>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</si>
  <si>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</si>
  <si>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</si>
  <si>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</si>
  <si>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</si>
  <si>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</si>
  <si>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</si>
  <si>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</si>
  <si>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</si>
  <si>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</si>
  <si>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</si>
  <si>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</si>
  <si>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</si>
  <si>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</si>
  <si>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</si>
  <si>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</si>
  <si>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</si>
  <si>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</si>
  <si>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</si>
  <si>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</si>
  <si>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</si>
  <si>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</si>
  <si>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</si>
  <si>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</si>
  <si>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</si>
  <si>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</si>
  <si>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</si>
  <si>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</si>
  <si>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</si>
  <si>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</si>
  <si>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</si>
  <si>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</si>
  <si>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</si>
  <si>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</si>
  <si>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</si>
  <si>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</si>
  <si>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</si>
  <si>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</si>
  <si>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</si>
  <si>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</si>
  <si>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</si>
  <si>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</si>
  <si>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</si>
  <si>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</si>
  <si>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</si>
  <si>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</si>
  <si>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</si>
  <si>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</si>
  <si>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</si>
  <si>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</si>
  <si>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</si>
  <si>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</si>
  <si>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</si>
  <si>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</si>
  <si>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</si>
  <si>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</si>
  <si>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</si>
  <si>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</si>
  <si>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</si>
  <si>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</si>
  <si>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</si>
  <si>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</si>
  <si>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</si>
  <si>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</si>
  <si>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</si>
  <si>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</si>
  <si>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</si>
  <si>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</si>
  <si>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</si>
  <si>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</si>
  <si>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</si>
  <si>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</si>
  <si>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</si>
  <si>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</si>
  <si>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</si>
  <si>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</si>
  <si>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</si>
  <si>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</si>
  <si>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</si>
  <si>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</si>
  <si>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</si>
  <si>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</si>
  <si>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</si>
  <si>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</si>
  <si>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</si>
  <si>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</si>
  <si>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</si>
  <si>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</si>
  <si>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</si>
  <si>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</si>
  <si>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</si>
  <si>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</si>
  <si>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</si>
  <si>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</si>
  <si>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</si>
  <si>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</si>
  <si>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</si>
  <si>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</si>
  <si>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</si>
  <si>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</si>
  <si>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</si>
  <si>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</si>
  <si>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</si>
  <si>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</si>
  <si>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</si>
  <si>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</si>
  <si>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</si>
  <si>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</si>
  <si>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</si>
  <si>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</si>
  <si>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</si>
  <si>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</si>
  <si>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</si>
  <si>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</si>
  <si>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</si>
  <si>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</si>
  <si>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</si>
  <si>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</si>
  <si>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</si>
  <si>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</si>
  <si>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</si>
  <si>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</si>
  <si>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</si>
  <si>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</si>
  <si>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</si>
  <si>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</si>
  <si>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</si>
  <si>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</si>
  <si>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</si>
  <si>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</si>
  <si>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</si>
  <si>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</si>
  <si>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</si>
  <si>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</si>
  <si>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</si>
  <si>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</si>
  <si>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</si>
  <si>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</si>
  <si>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</si>
  <si>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</si>
  <si>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</si>
  <si>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</si>
  <si>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</si>
  <si>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</si>
  <si>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</si>
  <si>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</si>
  <si>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</si>
  <si>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</si>
  <si>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</si>
  <si>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</si>
  <si>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</si>
  <si>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</si>
  <si>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</si>
  <si>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</si>
  <si>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</si>
  <si>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</si>
  <si>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</si>
  <si>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</si>
  <si>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</si>
  <si>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</si>
  <si>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</si>
  <si>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</si>
  <si>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</si>
  <si>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</si>
  <si>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</si>
  <si>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</si>
  <si>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</si>
  <si>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</si>
  <si>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</si>
  <si>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</si>
  <si>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</si>
  <si>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</si>
  <si>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</si>
  <si>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</si>
  <si>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</si>
  <si>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</si>
  <si>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</si>
  <si>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</si>
  <si>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</si>
  <si>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</si>
  <si>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</si>
  <si>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</si>
  <si>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</si>
  <si>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</si>
  <si>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</si>
  <si>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</si>
  <si>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</si>
  <si>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</si>
  <si>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</si>
  <si>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</si>
  <si>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</si>
  <si>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</si>
  <si>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</si>
  <si>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</si>
  <si>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</si>
  <si>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</si>
  <si>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</si>
  <si>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</si>
  <si>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</si>
  <si>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</si>
  <si>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</si>
  <si>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</si>
  <si>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</si>
  <si>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</si>
  <si>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</si>
  <si>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</si>
  <si>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</si>
  <si>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</si>
  <si>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</si>
  <si>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</si>
  <si>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</si>
  <si>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</si>
  <si>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</si>
  <si>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</si>
  <si>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</si>
  <si>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</si>
  <si>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</si>
  <si>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</si>
  <si>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</si>
  <si>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</si>
  <si>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</si>
  <si>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</si>
  <si>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</si>
  <si>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</si>
  <si>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</si>
  <si>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</si>
  <si>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</si>
  <si>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</si>
  <si>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</si>
  <si>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</si>
  <si>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</si>
  <si>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</si>
  <si>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</si>
  <si>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</si>
  <si>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</si>
  <si>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</si>
  <si>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</si>
  <si>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</si>
  <si>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</si>
  <si>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</si>
  <si>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</si>
  <si>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</si>
  <si>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</si>
  <si>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</si>
  <si>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</si>
  <si>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</si>
  <si>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</si>
  <si>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</si>
  <si>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</si>
  <si>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</si>
  <si>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</si>
  <si>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</si>
  <si>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</si>
  <si>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</si>
  <si>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</si>
  <si>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</si>
  <si>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</si>
  <si>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</si>
  <si>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</si>
  <si>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</si>
  <si>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</si>
  <si>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</si>
  <si>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</si>
  <si>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</si>
  <si>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</si>
  <si>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</si>
  <si>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</si>
  <si>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</si>
  <si>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</si>
  <si>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</si>
  <si>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</si>
  <si>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</si>
  <si>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</si>
  <si>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</si>
  <si>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</si>
  <si>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</si>
  <si>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</si>
  <si>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</si>
  <si>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</si>
  <si>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</si>
  <si>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</si>
  <si>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</si>
  <si>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</si>
  <si>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</si>
  <si>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</si>
  <si>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</si>
  <si>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</si>
  <si>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</si>
  <si>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</si>
  <si>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</si>
  <si>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</si>
  <si>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</si>
  <si>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</si>
  <si>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</si>
  <si>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</si>
  <si>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</si>
  <si>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</si>
  <si>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</si>
  <si>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</si>
  <si>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</si>
  <si>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</si>
  <si>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</si>
  <si>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</si>
  <si>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</si>
  <si>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</si>
  <si>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</si>
  <si>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</si>
  <si>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</si>
  <si>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</si>
  <si>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</si>
  <si>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</si>
  <si>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</si>
  <si>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</si>
  <si>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</si>
  <si>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</si>
  <si>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</si>
  <si>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</si>
  <si>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</si>
  <si>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</si>
  <si>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</si>
  <si>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</si>
  <si>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</si>
  <si>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</si>
  <si>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</si>
  <si>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</si>
  <si>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</si>
  <si>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</si>
  <si>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</si>
  <si>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</si>
  <si>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</si>
  <si>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</si>
  <si>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</si>
  <si>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</si>
  <si>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</si>
  <si>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</si>
  <si>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</si>
  <si>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</si>
  <si>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</si>
  <si>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</si>
  <si>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</si>
  <si>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</si>
  <si>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</si>
  <si>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</si>
  <si>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</si>
  <si>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</si>
  <si>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</si>
  <si>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</si>
  <si>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</si>
  <si>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</si>
  <si>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</si>
  <si>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</si>
  <si>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</si>
  <si>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</si>
  <si>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</si>
  <si>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</si>
  <si>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</si>
  <si>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</si>
  <si>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</si>
  <si>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</si>
  <si>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</si>
  <si>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</si>
  <si>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</si>
  <si>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</si>
  <si>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</si>
  <si>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</si>
  <si>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</si>
  <si>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</si>
  <si>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</si>
  <si>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</si>
  <si>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</si>
  <si>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</si>
  <si>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</si>
  <si>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</si>
  <si>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</si>
  <si>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</si>
  <si>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</si>
  <si>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</si>
  <si>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</si>
  <si>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</si>
  <si>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</si>
  <si>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</si>
  <si>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</si>
  <si>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</si>
  <si>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</si>
  <si>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</si>
  <si>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</si>
  <si>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</si>
  <si>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</si>
  <si>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</si>
  <si>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</si>
  <si>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</si>
  <si>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</si>
  <si>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</si>
  <si>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</si>
  <si>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</si>
  <si>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</si>
  <si>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</si>
  <si>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</si>
  <si>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</si>
  <si>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</si>
  <si>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</si>
  <si>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</si>
  <si>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</si>
  <si>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</si>
  <si>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</si>
  <si>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</si>
  <si>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</si>
  <si>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</si>
  <si>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</si>
  <si>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</si>
  <si>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</si>
  <si>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</si>
  <si>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</si>
  <si>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</si>
  <si>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</si>
  <si>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</si>
  <si>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</si>
  <si>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</si>
  <si>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</si>
  <si>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</si>
  <si>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</si>
  <si>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</si>
  <si>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</si>
  <si>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</si>
  <si>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</si>
  <si>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</si>
  <si>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</si>
  <si>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</si>
  <si>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</si>
  <si>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</si>
  <si>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</si>
  <si>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</si>
  <si>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</si>
  <si>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</si>
  <si>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</si>
  <si>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</si>
  <si>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</si>
  <si>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</si>
  <si>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</si>
  <si>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</si>
  <si>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</si>
  <si>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</si>
  <si>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</si>
  <si>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</si>
  <si>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</si>
  <si>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</si>
  <si>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</si>
  <si>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</si>
  <si>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</si>
  <si>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</si>
  <si>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</si>
  <si>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</si>
  <si>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</si>
  <si>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</si>
  <si>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</si>
  <si>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</si>
  <si>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</si>
  <si>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</si>
  <si>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</si>
  <si>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</si>
  <si>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</si>
  <si>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</si>
  <si>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</si>
  <si>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</si>
  <si>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</si>
  <si>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</si>
  <si>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</si>
  <si>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</si>
  <si>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</si>
  <si>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</si>
  <si>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</si>
  <si>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</si>
  <si>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</si>
  <si>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</si>
  <si>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</si>
  <si>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</si>
  <si>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</si>
  <si>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</si>
  <si>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</si>
  <si>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</si>
  <si>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</si>
  <si>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</si>
  <si>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</si>
  <si>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</si>
  <si>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</si>
  <si>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</si>
  <si>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</si>
  <si>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</si>
  <si>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</si>
  <si>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</si>
  <si>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</si>
  <si>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</si>
  <si>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</si>
  <si>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</si>
  <si>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</si>
  <si>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</si>
  <si>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</si>
  <si>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</si>
  <si>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</si>
  <si>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</si>
  <si>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</si>
  <si>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</si>
  <si>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</si>
  <si>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</si>
  <si>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</si>
  <si>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</si>
  <si>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</si>
  <si>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</si>
  <si>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</si>
  <si>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</si>
  <si>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</si>
  <si>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</si>
  <si>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</si>
  <si>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</si>
  <si>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</si>
  <si>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</si>
  <si>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</si>
  <si>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</si>
  <si>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</si>
  <si>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</si>
  <si>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</si>
  <si>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</si>
  <si>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</si>
  <si>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</si>
  <si>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</si>
  <si>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</si>
  <si>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</si>
  <si>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</si>
  <si>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</si>
  <si>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</si>
  <si>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</si>
  <si>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</si>
  <si>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</si>
  <si>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</si>
  <si>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</si>
  <si>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</si>
  <si>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</si>
  <si>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</si>
  <si>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</si>
  <si>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</si>
  <si>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</si>
  <si>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</si>
  <si>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</si>
  <si>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</si>
  <si>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</si>
  <si>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</si>
  <si>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</si>
  <si>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</si>
  <si>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</si>
  <si>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</si>
  <si>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</si>
  <si>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</si>
  <si>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</si>
  <si>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</si>
  <si>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</si>
  <si>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</si>
  <si>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</si>
  <si>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</si>
  <si>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</si>
  <si>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</si>
  <si>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</si>
  <si>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</si>
  <si>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</si>
  <si>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</si>
  <si>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</si>
  <si>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</si>
  <si>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</si>
  <si>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</si>
  <si>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</si>
  <si>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</si>
  <si>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</si>
  <si>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</si>
  <si>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</si>
  <si>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</si>
  <si>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</si>
  <si>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</si>
  <si>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</si>
  <si>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</si>
  <si>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</si>
  <si>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</si>
  <si>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</si>
  <si>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</si>
  <si>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</si>
  <si>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</si>
  <si>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</si>
  <si>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</si>
  <si>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</si>
  <si>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</si>
  <si>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</si>
  <si>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</si>
  <si>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</si>
  <si>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</si>
  <si>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</si>
  <si>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</si>
  <si>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</si>
  <si>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</si>
  <si>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</si>
  <si>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</si>
  <si>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</si>
  <si>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</si>
  <si>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</si>
  <si>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</si>
  <si>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</si>
  <si>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</si>
  <si>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</si>
  <si>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</si>
  <si>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</si>
  <si>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</si>
  <si>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</si>
  <si>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</si>
  <si>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</si>
  <si>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</si>
  <si>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</si>
  <si>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</si>
  <si>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</si>
  <si>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</si>
  <si>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</si>
  <si>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</si>
  <si>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</si>
  <si>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</si>
  <si>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</si>
  <si>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</si>
  <si>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</si>
  <si>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</si>
  <si>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</si>
  <si>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</si>
  <si>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</si>
  <si>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</si>
  <si>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</si>
  <si>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</si>
  <si>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</si>
  <si>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</si>
  <si>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</si>
  <si>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</si>
  <si>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</si>
  <si>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</si>
  <si>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</si>
  <si>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</si>
  <si>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</si>
  <si>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</si>
  <si>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</si>
  <si>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</si>
  <si>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</si>
  <si>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</si>
  <si>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</si>
  <si>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</si>
  <si>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</si>
  <si>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</si>
  <si>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</si>
  <si>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</si>
  <si>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</si>
  <si>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</si>
  <si>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</si>
  <si>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</si>
  <si>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</si>
  <si>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</si>
  <si>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</si>
  <si>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</si>
  <si>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</si>
  <si>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</si>
  <si>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</si>
  <si>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</si>
  <si>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</si>
  <si>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</si>
  <si>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</si>
  <si>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</si>
  <si>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</si>
  <si>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</si>
  <si>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</si>
  <si>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</si>
  <si>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</si>
  <si>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</si>
  <si>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</si>
  <si>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</si>
  <si>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</si>
  <si>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</si>
  <si>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</si>
  <si>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</si>
  <si>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</si>
  <si>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</si>
  <si>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</si>
  <si>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</si>
  <si>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</si>
  <si>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</si>
  <si>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</si>
  <si>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</si>
  <si>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</si>
  <si>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</si>
  <si>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</si>
  <si>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</si>
  <si>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</si>
  <si>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</si>
  <si>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</si>
  <si>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</si>
  <si>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</si>
  <si>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</si>
  <si>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</si>
  <si>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</si>
  <si>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</si>
  <si>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</si>
  <si>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</si>
  <si>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</si>
  <si>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</si>
  <si>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</si>
  <si>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</si>
  <si>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</si>
  <si>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</si>
  <si>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</si>
  <si>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</si>
  <si>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</si>
  <si>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</si>
  <si>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</si>
  <si>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</si>
  <si>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</si>
  <si>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</si>
  <si>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</si>
  <si>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</si>
  <si>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</si>
  <si>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</si>
  <si>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</si>
  <si>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</si>
  <si>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</si>
  <si>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</si>
  <si>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</si>
  <si>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</si>
  <si>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</si>
  <si>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</si>
  <si>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</si>
  <si>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</si>
  <si>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</si>
  <si>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</si>
  <si>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</si>
  <si>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</si>
  <si>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</si>
  <si>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</si>
  <si>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</si>
  <si>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</si>
  <si>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</si>
  <si>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</si>
  <si>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</si>
  <si>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</si>
  <si>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</si>
  <si>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</si>
  <si>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</si>
  <si>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</si>
  <si>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</si>
  <si>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</si>
  <si>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</si>
  <si>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</si>
  <si>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</si>
  <si>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</si>
  <si>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</si>
  <si>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</si>
  <si>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</si>
  <si>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</si>
  <si>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</si>
  <si>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</si>
  <si>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</si>
  <si>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</si>
  <si>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</si>
  <si>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</si>
  <si>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</si>
  <si>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</si>
  <si>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</si>
  <si>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</si>
  <si>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</si>
  <si>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</si>
  <si>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</si>
  <si>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</si>
  <si>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</si>
  <si>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</si>
  <si>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</si>
  <si>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</si>
  <si>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</si>
  <si>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</si>
  <si>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</si>
  <si>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</si>
  <si>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</si>
  <si>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</si>
  <si>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</si>
  <si>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</si>
  <si>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</si>
  <si>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</si>
  <si>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</si>
  <si>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</si>
  <si>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</si>
  <si>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</si>
  <si>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</si>
  <si>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</si>
  <si>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</si>
  <si>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</si>
  <si>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</si>
  <si>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</si>
  <si>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</si>
  <si>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</si>
  <si>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</si>
  <si>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</si>
  <si>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</si>
  <si>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</si>
  <si>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</si>
  <si>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</si>
  <si>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</si>
  <si>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</si>
  <si>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</si>
  <si>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</si>
  <si>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</si>
  <si>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</si>
  <si>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</si>
  <si>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</si>
  <si>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</si>
  <si>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</si>
  <si>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</si>
  <si>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</si>
  <si>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</si>
  <si>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</si>
  <si>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</si>
  <si>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</si>
  <si>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</si>
  <si>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</si>
  <si>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</si>
  <si>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</si>
  <si>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</si>
  <si>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</si>
  <si>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</si>
  <si>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</si>
  <si>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</si>
  <si>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</si>
  <si>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</si>
  <si>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</si>
  <si>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</si>
  <si>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</si>
  <si>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</si>
  <si>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</si>
  <si>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</si>
  <si>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</si>
  <si>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</si>
  <si>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</si>
  <si>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</si>
  <si>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</si>
  <si>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</si>
  <si>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</si>
  <si>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</si>
  <si>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</si>
  <si>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</si>
  <si>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</si>
  <si>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</si>
  <si>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</si>
  <si>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</si>
  <si>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</si>
  <si>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</si>
  <si>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</si>
  <si>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</si>
  <si>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</si>
  <si>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</si>
  <si>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</si>
  <si>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</si>
  <si>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</si>
  <si>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</si>
  <si>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</si>
  <si>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</si>
  <si>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</si>
  <si>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</si>
  <si>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</si>
  <si>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</si>
  <si>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</si>
  <si>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</si>
  <si>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</si>
  <si>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</si>
  <si>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</si>
  <si>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</si>
  <si>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</si>
  <si>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</si>
  <si>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</si>
  <si>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</si>
  <si>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</si>
  <si>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</si>
  <si>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</si>
  <si>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</si>
  <si>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</si>
  <si>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</si>
  <si>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</si>
  <si>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</si>
  <si>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</si>
  <si>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</si>
  <si>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</si>
  <si>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</si>
  <si>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</si>
  <si>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</si>
  <si>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</si>
  <si>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</si>
  <si>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</si>
  <si>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</si>
  <si>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</si>
  <si>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</si>
  <si>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</si>
  <si>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</si>
  <si>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</si>
  <si>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</si>
  <si>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</si>
  <si>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</si>
  <si>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</si>
  <si>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</si>
  <si>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</si>
  <si>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</si>
  <si>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</si>
  <si>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</si>
  <si>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</si>
  <si>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</si>
  <si>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</si>
  <si>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</si>
  <si>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</si>
  <si>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</si>
  <si>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</si>
  <si>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</si>
  <si>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</si>
  <si>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</si>
  <si>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</si>
  <si>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</si>
  <si>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</si>
  <si>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</si>
  <si>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</si>
  <si>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</si>
  <si>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</si>
  <si>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</si>
  <si>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</si>
  <si>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</si>
  <si>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</si>
  <si>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</si>
  <si>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</si>
  <si>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</si>
  <si>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</si>
  <si>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</si>
  <si>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</si>
  <si>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</si>
  <si>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</si>
  <si>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</si>
  <si>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</si>
  <si>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</si>
  <si>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</si>
  <si>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</si>
  <si>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</si>
  <si>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</si>
  <si>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</si>
  <si>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</si>
  <si>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</si>
  <si>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</si>
  <si>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</si>
  <si>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</si>
  <si>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</si>
  <si>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</si>
  <si>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</si>
  <si>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</si>
  <si>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</si>
  <si>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</si>
  <si>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</si>
  <si>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</si>
  <si>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</si>
  <si>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</si>
  <si>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</si>
  <si>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</si>
  <si>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</si>
  <si>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</si>
  <si>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</si>
  <si>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</si>
  <si>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</si>
  <si>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</si>
  <si>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</si>
  <si>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</si>
  <si>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</si>
  <si>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</si>
  <si>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</si>
  <si>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</si>
  <si>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</si>
  <si>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</si>
  <si>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</si>
  <si>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</si>
  <si>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</si>
  <si>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</si>
  <si>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</si>
  <si>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</si>
  <si>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</si>
  <si>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</si>
  <si>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</si>
  <si>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</si>
  <si>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</si>
  <si>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</si>
  <si>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</si>
  <si>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</si>
  <si>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</si>
  <si>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</si>
  <si>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</si>
  <si>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</si>
  <si>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</si>
  <si>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</si>
  <si>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</si>
  <si>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</si>
  <si>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</si>
  <si>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</si>
  <si>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</si>
  <si>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</si>
  <si>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</si>
  <si>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</si>
  <si>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</si>
  <si>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</si>
  <si>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</si>
  <si>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</si>
  <si>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</si>
  <si>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</si>
  <si>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</si>
  <si>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</si>
  <si>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</si>
  <si>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</si>
  <si>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</si>
  <si>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</si>
  <si>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</si>
  <si>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</si>
  <si>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</si>
  <si>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</si>
  <si>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</si>
  <si>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</si>
  <si>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</si>
  <si>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</si>
  <si>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</si>
  <si>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</si>
  <si>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</si>
  <si>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</si>
  <si>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</si>
  <si>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</si>
  <si>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</si>
  <si>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</si>
  <si>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</si>
  <si>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</si>
  <si>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</si>
  <si>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</si>
  <si>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</si>
  <si>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</si>
  <si>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</si>
  <si>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</si>
  <si>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</si>
  <si>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</si>
  <si>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</si>
  <si>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</si>
  <si>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</si>
  <si>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</si>
  <si>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</si>
  <si>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</si>
  <si>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</si>
  <si>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</si>
  <si>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</si>
  <si>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</si>
  <si>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</si>
  <si>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</si>
  <si>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</si>
  <si>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</si>
  <si>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</si>
  <si>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</si>
  <si>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</si>
  <si>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</si>
  <si>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</si>
  <si>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</si>
  <si>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</si>
  <si>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</si>
  <si>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</si>
  <si>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</si>
  <si>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</si>
  <si>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</si>
  <si>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</si>
  <si>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</si>
  <si>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</si>
  <si>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</si>
  <si>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</si>
  <si>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</si>
  <si>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</si>
  <si>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</si>
  <si>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</si>
  <si>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</si>
  <si>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</si>
  <si>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</si>
  <si>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</si>
  <si>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</si>
  <si>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</si>
  <si>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</si>
  <si>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</si>
  <si>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</si>
  <si>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</si>
  <si>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</si>
  <si>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</si>
  <si>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</si>
  <si>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</si>
  <si>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</si>
  <si>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</si>
  <si>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</si>
  <si>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</si>
  <si>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</si>
  <si>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</si>
  <si>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</si>
  <si>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</si>
  <si>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</si>
  <si>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</si>
  <si>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</si>
  <si>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</si>
  <si>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</si>
  <si>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</si>
  <si>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</si>
  <si>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</si>
  <si>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</si>
  <si>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</si>
  <si>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</si>
  <si>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</si>
  <si>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</si>
  <si>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</si>
  <si>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</si>
  <si>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</si>
  <si>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</si>
  <si>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</si>
  <si>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</si>
  <si>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</si>
  <si>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</si>
  <si>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</si>
  <si>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</si>
  <si>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</si>
  <si>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</si>
  <si>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</si>
  <si>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</si>
  <si>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</si>
  <si>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</si>
  <si>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</si>
  <si>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</si>
  <si>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</si>
  <si>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</si>
  <si>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</si>
  <si>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</si>
  <si>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</si>
  <si>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</si>
  <si>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</si>
  <si>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</si>
  <si>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</si>
  <si>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</si>
  <si>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</si>
  <si>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</si>
  <si>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</si>
  <si>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</si>
  <si>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</si>
  <si>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</si>
  <si>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</si>
  <si>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</si>
  <si>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</si>
  <si>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</si>
  <si>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</si>
  <si>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</si>
  <si>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</si>
  <si>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</si>
  <si>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</si>
  <si>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</si>
  <si>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</si>
  <si>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</si>
  <si>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</si>
  <si>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</si>
  <si>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</si>
  <si>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</si>
  <si>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</si>
  <si>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</si>
  <si>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</si>
  <si>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</si>
  <si>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</si>
  <si>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</si>
  <si>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</si>
  <si>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</si>
  <si>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</si>
  <si>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</si>
  <si>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</si>
  <si>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</si>
  <si>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</si>
  <si>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</si>
  <si>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</si>
  <si>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</si>
  <si>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</si>
  <si>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</si>
  <si>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</si>
  <si>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</si>
  <si>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</si>
  <si>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</si>
  <si>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</si>
  <si>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</si>
  <si>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</si>
  <si>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</si>
  <si>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</si>
  <si>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</si>
  <si>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</si>
  <si>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</si>
  <si>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</si>
  <si>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</si>
  <si>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</si>
  <si>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</si>
  <si>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</si>
  <si>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</si>
  <si>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</si>
  <si>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</si>
  <si>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</si>
  <si>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</si>
  <si>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</si>
  <si>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</si>
  <si>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</si>
  <si>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</si>
  <si>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</si>
  <si>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</si>
  <si>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</si>
  <si>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</si>
  <si>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</si>
  <si>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</si>
  <si>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</si>
  <si>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</si>
  <si>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</si>
  <si>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</si>
  <si>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</si>
  <si>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</si>
  <si>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</si>
  <si>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</si>
  <si>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</si>
  <si>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</si>
  <si>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</si>
  <si>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</si>
  <si>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</si>
  <si>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</si>
  <si>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</si>
  <si>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</si>
  <si>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</si>
  <si>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</si>
  <si>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</si>
  <si>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</si>
  <si>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</si>
  <si>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</si>
  <si>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</si>
  <si>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</si>
  <si>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</si>
  <si>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</si>
  <si>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</si>
  <si>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</si>
  <si>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</si>
  <si>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</si>
  <si>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</si>
  <si>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</si>
  <si>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</si>
  <si>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</si>
  <si>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</si>
  <si>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</si>
  <si>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</si>
  <si>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</si>
  <si>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</si>
  <si>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</si>
  <si>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</si>
  <si>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</si>
  <si>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</si>
  <si>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</si>
  <si>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</si>
  <si>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</si>
  <si>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</si>
  <si>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</si>
  <si>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</si>
  <si>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</si>
  <si>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</si>
  <si>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</si>
  <si>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</si>
  <si>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</si>
  <si>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</si>
  <si>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</si>
  <si>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</si>
  <si>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</si>
  <si>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</si>
  <si>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</si>
  <si>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</si>
  <si>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</si>
  <si>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</si>
  <si>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</si>
  <si>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</si>
  <si>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</si>
  <si>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</si>
  <si>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</si>
  <si>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</si>
  <si>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</si>
  <si>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</si>
  <si>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</si>
  <si>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</si>
  <si>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</si>
  <si>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</si>
  <si>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</si>
  <si>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</si>
  <si>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</si>
  <si>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</si>
  <si>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</si>
  <si>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</si>
  <si>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</si>
  <si>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</si>
  <si>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</si>
  <si>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</si>
  <si>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</si>
  <si>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</si>
  <si>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</si>
  <si>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</si>
  <si>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</si>
  <si>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</si>
  <si>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</si>
  <si>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</si>
  <si>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</si>
  <si>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</si>
  <si>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</si>
  <si>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</si>
  <si>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</si>
  <si>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</si>
  <si>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</si>
  <si>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</si>
  <si>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</si>
  <si>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</si>
  <si>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</si>
  <si>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</si>
  <si>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</si>
  <si>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</si>
  <si>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</si>
  <si>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</si>
  <si>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</si>
  <si>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</si>
  <si>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</si>
  <si>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</si>
  <si>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</si>
  <si>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</si>
  <si>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</si>
  <si>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</si>
  <si>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</si>
  <si>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</si>
  <si>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</si>
  <si>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</si>
  <si>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</si>
  <si>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</si>
  <si>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</si>
  <si>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</si>
  <si>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</si>
  <si>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</si>
  <si>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</si>
  <si>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</si>
  <si>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</si>
  <si>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</si>
  <si>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</si>
  <si>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</si>
  <si>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</si>
  <si>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</si>
  <si>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</si>
  <si>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</si>
  <si>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</si>
  <si>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</si>
  <si>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</si>
  <si>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</si>
  <si>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</si>
  <si>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</si>
  <si>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</si>
  <si>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</si>
  <si>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</si>
  <si>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</si>
  <si>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</si>
  <si>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</si>
  <si>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</si>
  <si>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</si>
  <si>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</si>
  <si>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</si>
  <si>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</si>
  <si>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</si>
  <si>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</si>
  <si>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</si>
  <si>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</si>
  <si>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</si>
  <si>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</si>
  <si>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</si>
  <si>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</si>
  <si>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</si>
  <si>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</si>
  <si>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</si>
  <si>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</si>
  <si>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</si>
  <si>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</si>
  <si>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</si>
  <si>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</si>
  <si>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</si>
  <si>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</si>
  <si>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</si>
  <si>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</si>
  <si>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</si>
  <si>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</si>
  <si>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</si>
  <si>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</si>
  <si>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</si>
  <si>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</si>
  <si>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</si>
  <si>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</si>
  <si>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</si>
  <si>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</si>
  <si>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</si>
  <si>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</si>
  <si>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</si>
  <si>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</si>
  <si>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</si>
  <si>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</si>
  <si>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</si>
  <si>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</si>
  <si>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</si>
  <si>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</si>
  <si>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</si>
  <si>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</si>
  <si>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</si>
  <si>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</si>
  <si>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</si>
  <si>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</si>
  <si>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</si>
  <si>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</si>
  <si>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</si>
  <si>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</si>
  <si>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</si>
  <si>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</si>
  <si>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</si>
  <si>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</si>
  <si>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</si>
  <si>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</si>
  <si>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</si>
  <si>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</si>
  <si>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</si>
  <si>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</si>
  <si>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</si>
  <si>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</si>
  <si>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</si>
  <si>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</si>
  <si>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</si>
  <si>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</si>
  <si>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</si>
  <si>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</si>
  <si>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</si>
  <si>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</si>
  <si>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</si>
  <si>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</si>
  <si>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</si>
  <si>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</si>
  <si>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</si>
  <si>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</si>
  <si>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</si>
  <si>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</si>
  <si>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</si>
  <si>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</si>
  <si>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</si>
  <si>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</si>
  <si>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</si>
  <si>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</si>
  <si>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</si>
  <si>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</si>
  <si>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</si>
  <si>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</si>
  <si>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</si>
  <si>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</si>
  <si>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</si>
  <si>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</si>
  <si>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</si>
  <si>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</si>
  <si>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</si>
  <si>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</si>
  <si>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</si>
  <si>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</si>
  <si>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</si>
  <si>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</si>
  <si>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</si>
  <si>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</si>
  <si>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</si>
  <si>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</si>
  <si>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</si>
  <si>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</si>
  <si>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</si>
  <si>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</si>
  <si>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</si>
  <si>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</si>
  <si>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</si>
  <si>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</si>
  <si>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</si>
  <si>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</si>
  <si>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</si>
  <si>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</si>
  <si>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</si>
  <si>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</si>
  <si>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</si>
  <si>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</si>
  <si>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</si>
  <si>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</si>
  <si>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</si>
  <si>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</si>
  <si>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</si>
  <si>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</si>
  <si>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</si>
  <si>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</si>
  <si>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</si>
  <si>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</si>
  <si>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</si>
  <si>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</si>
  <si>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</si>
  <si>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</si>
  <si>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</si>
  <si>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</si>
  <si>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</si>
  <si>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</si>
  <si>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</si>
  <si>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</si>
  <si>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</si>
  <si>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</si>
  <si>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</si>
  <si>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</si>
  <si>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</si>
  <si>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</si>
  <si>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</si>
  <si>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</si>
  <si>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</si>
  <si>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</si>
  <si>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</si>
  <si>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</si>
  <si>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</si>
  <si>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</si>
  <si>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</si>
  <si>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</si>
  <si>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</si>
  <si>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</si>
  <si>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</si>
  <si>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</si>
  <si>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</si>
  <si>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</si>
  <si>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</si>
  <si>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</si>
  <si>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</si>
  <si>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</si>
  <si>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</si>
  <si>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</si>
  <si>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</si>
  <si>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</si>
  <si>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</si>
  <si>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</si>
  <si>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</si>
  <si>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</si>
  <si>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</si>
  <si>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</si>
  <si>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</si>
  <si>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</si>
  <si>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</si>
  <si>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</si>
  <si>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</si>
  <si>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</si>
  <si>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</si>
  <si>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</si>
  <si>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</si>
  <si>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</si>
  <si>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</si>
  <si>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</si>
  <si>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</si>
  <si>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</si>
  <si>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</si>
  <si>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</si>
  <si>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</si>
  <si>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</si>
  <si>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</si>
  <si>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</si>
  <si>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</si>
  <si>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</si>
  <si>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</si>
  <si>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</si>
  <si>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</si>
  <si>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</si>
  <si>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</si>
  <si>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</si>
  <si>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</si>
  <si>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</si>
  <si>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</si>
  <si>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</si>
  <si>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</si>
  <si>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</si>
  <si>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</si>
  <si>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</si>
  <si>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</si>
  <si>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</si>
  <si>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</si>
  <si>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</si>
  <si>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</si>
  <si>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</si>
  <si>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</si>
  <si>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</si>
  <si>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</si>
  <si>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</si>
  <si>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</si>
  <si>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</si>
  <si>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</si>
  <si>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</si>
  <si>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</si>
  <si>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</si>
  <si>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</si>
  <si>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</si>
  <si>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</si>
  <si>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</si>
  <si>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</si>
  <si>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</si>
  <si>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</si>
  <si>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</si>
  <si>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</si>
  <si>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</si>
  <si>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</si>
  <si>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</si>
  <si>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</si>
  <si>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</si>
  <si>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</si>
  <si>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</si>
  <si>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</si>
  <si>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</si>
  <si>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</si>
  <si>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</si>
  <si>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</si>
  <si>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</si>
  <si>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</si>
  <si>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</si>
  <si>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</si>
  <si>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</si>
  <si>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</si>
  <si>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</si>
  <si>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</si>
  <si>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</si>
  <si>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</si>
  <si>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</si>
  <si>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</si>
  <si>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</si>
  <si>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</si>
  <si>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</si>
  <si>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</si>
  <si>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</si>
  <si>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</si>
  <si>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</si>
  <si>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</si>
  <si>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</si>
  <si>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</si>
  <si>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</si>
  <si>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</si>
  <si>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</si>
  <si>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</si>
  <si>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</si>
  <si>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</si>
  <si>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</si>
  <si>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</si>
  <si>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</si>
  <si>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</si>
  <si>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</si>
  <si>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</si>
  <si>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</si>
  <si>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</si>
  <si>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</si>
  <si>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</si>
  <si>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</si>
  <si>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</si>
  <si>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</si>
  <si>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</si>
  <si>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</si>
  <si>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</si>
  <si>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</si>
  <si>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</si>
  <si>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</si>
  <si>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</si>
  <si>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</si>
  <si>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</si>
  <si>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</si>
  <si>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</si>
  <si>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</si>
  <si>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</si>
  <si>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</si>
  <si>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</si>
  <si>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</si>
  <si>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</si>
  <si>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</si>
  <si>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</si>
  <si>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</si>
  <si>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</si>
  <si>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</si>
  <si>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</si>
  <si>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</si>
  <si>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</si>
  <si>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</si>
  <si>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</si>
  <si>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</si>
  <si>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</si>
  <si>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</si>
  <si>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</si>
  <si>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</si>
  <si>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</si>
  <si>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</si>
  <si>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</si>
  <si>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</si>
  <si>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</si>
  <si>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</si>
  <si>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</si>
  <si>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</si>
  <si>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</si>
  <si>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</si>
  <si>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</si>
  <si>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</si>
  <si>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</si>
  <si>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</si>
  <si>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</si>
  <si>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</si>
  <si>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</si>
  <si>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</si>
  <si>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</si>
  <si>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</si>
  <si>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</si>
  <si>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</si>
  <si>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</si>
  <si>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</si>
  <si>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</si>
  <si>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</si>
  <si>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</si>
  <si>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</si>
  <si>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</si>
  <si>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</si>
  <si>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</si>
  <si>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</si>
  <si>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</si>
  <si>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</si>
  <si>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</si>
  <si>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</si>
  <si>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</si>
  <si>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</si>
  <si>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</si>
  <si>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</si>
  <si>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</si>
  <si>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</si>
  <si>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</si>
  <si>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</si>
  <si>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</si>
  <si>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</si>
  <si>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</si>
  <si>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</si>
  <si>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</si>
  <si>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</si>
  <si>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</si>
  <si>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</si>
  <si>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</si>
  <si>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</si>
  <si>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</si>
  <si>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</si>
  <si>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</si>
  <si>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</si>
  <si>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</si>
  <si>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</si>
  <si>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</si>
  <si>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</si>
  <si>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</si>
  <si>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</si>
  <si>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</si>
  <si>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</si>
  <si>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</si>
  <si>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</si>
  <si>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</si>
  <si>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</si>
  <si>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</si>
  <si>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</si>
  <si>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</si>
  <si>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</si>
  <si>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</si>
  <si>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</si>
  <si>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</si>
  <si>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</si>
  <si>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</si>
  <si>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</si>
  <si>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</si>
  <si>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</si>
  <si>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</si>
  <si>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</si>
  <si>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</si>
  <si>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</si>
  <si>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</si>
  <si>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</si>
  <si>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</si>
  <si>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</si>
  <si>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</si>
  <si>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</si>
  <si>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</si>
  <si>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</si>
  <si>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</si>
  <si>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</si>
  <si>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</si>
  <si>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</si>
  <si>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</si>
  <si>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</si>
  <si>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</si>
  <si>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</si>
  <si>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</si>
  <si>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</si>
  <si>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</si>
  <si>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</si>
  <si>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</si>
  <si>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</si>
  <si>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</si>
  <si>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</si>
  <si>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</si>
  <si>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</si>
  <si>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</si>
  <si>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</si>
  <si>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</si>
  <si>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</si>
  <si>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</si>
  <si>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</si>
  <si>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</si>
  <si>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</si>
  <si>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</si>
  <si>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</si>
  <si>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</si>
  <si>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</si>
  <si>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</si>
  <si>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</si>
  <si>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</si>
  <si>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</si>
  <si>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</si>
  <si>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</si>
  <si>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</si>
  <si>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</si>
  <si>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</si>
  <si>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</si>
  <si>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</si>
  <si>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</si>
  <si>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</si>
  <si>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</si>
  <si>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</si>
  <si>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</si>
  <si>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</si>
  <si>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</si>
  <si>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</si>
  <si>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</si>
  <si>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</si>
  <si>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</si>
  <si>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</si>
  <si>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</si>
  <si>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</si>
  <si>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</si>
  <si>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</si>
  <si>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</si>
  <si>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</si>
  <si>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</si>
  <si>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</si>
  <si>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</si>
  <si>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</si>
  <si>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</si>
  <si>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</si>
  <si>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</si>
  <si>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</si>
  <si>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</si>
  <si>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</si>
  <si>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</si>
  <si>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</si>
  <si>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</si>
  <si>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</si>
  <si>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</si>
  <si>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</si>
  <si>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</si>
  <si>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</si>
  <si>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</si>
  <si>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</si>
  <si>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</si>
  <si>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</si>
  <si>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</si>
  <si>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</si>
  <si>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</si>
  <si>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</si>
  <si>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</si>
  <si>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</si>
  <si>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</si>
  <si>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</si>
  <si>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</si>
  <si>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</si>
  <si>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</si>
  <si>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</si>
  <si>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</si>
  <si>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</si>
  <si>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</si>
  <si>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</si>
  <si>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</si>
  <si>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</si>
  <si>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</si>
  <si>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</si>
  <si>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</si>
  <si>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</si>
  <si>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</si>
  <si>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</si>
  <si>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</si>
  <si>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</si>
  <si>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</si>
  <si>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</si>
  <si>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</si>
  <si>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</si>
  <si>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</si>
  <si>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</si>
  <si>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</si>
  <si>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</si>
  <si>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</si>
  <si>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</si>
  <si>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</si>
  <si>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</si>
  <si>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</si>
  <si>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</si>
  <si>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</si>
  <si>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</si>
  <si>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</si>
  <si>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</si>
  <si>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</si>
  <si>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</si>
  <si>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</si>
  <si>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</si>
  <si>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</si>
  <si>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</si>
  <si>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</si>
  <si>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</si>
  <si>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</si>
  <si>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</si>
  <si>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</si>
  <si>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</si>
  <si>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</si>
  <si>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</si>
  <si>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</si>
  <si>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</si>
  <si>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</si>
  <si>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</si>
  <si>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</si>
  <si>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</si>
  <si>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</si>
  <si>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</si>
  <si>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</si>
  <si>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</si>
  <si>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</si>
  <si>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</si>
  <si>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</si>
  <si>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</si>
  <si>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</si>
  <si>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</si>
  <si>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</si>
  <si>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</si>
  <si>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</si>
  <si>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</si>
  <si>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</si>
  <si>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</si>
  <si>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</si>
  <si>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</si>
  <si>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</si>
  <si>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</si>
  <si>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</si>
  <si>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</si>
  <si>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</si>
  <si>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</si>
  <si>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</si>
  <si>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</si>
  <si>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</si>
  <si>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</si>
  <si>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</si>
  <si>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</si>
  <si>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</si>
  <si>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</si>
  <si>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</si>
  <si>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</si>
  <si>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</si>
  <si>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</si>
  <si>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</si>
  <si>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</si>
  <si>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</si>
  <si>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</si>
  <si>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</si>
  <si>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</si>
  <si>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</si>
  <si>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</si>
  <si>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</si>
  <si>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</si>
  <si>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</si>
  <si>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</si>
  <si>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</si>
  <si>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</si>
  <si>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</si>
  <si>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</si>
  <si>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</si>
  <si>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</si>
  <si>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</si>
  <si>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</si>
  <si>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</si>
  <si>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</si>
  <si>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</si>
  <si>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</si>
  <si>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</si>
  <si>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</si>
  <si>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</si>
  <si>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</si>
  <si>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</si>
  <si>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</si>
  <si>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</si>
  <si>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</si>
  <si>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</si>
  <si>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</si>
  <si>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</si>
  <si>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</si>
  <si>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</si>
  <si>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</si>
  <si>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</si>
  <si>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</si>
  <si>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</si>
  <si>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</si>
  <si>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</si>
  <si>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</si>
  <si>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</si>
  <si>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</si>
  <si>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</si>
  <si>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</si>
  <si>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</si>
  <si>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</si>
  <si>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</si>
  <si>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</si>
  <si>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</si>
  <si>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</si>
  <si>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</si>
  <si>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</si>
  <si>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</si>
  <si>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</si>
  <si>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</si>
  <si>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</si>
  <si>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</si>
  <si>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</si>
  <si>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</si>
  <si>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</si>
  <si>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</si>
  <si>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</si>
  <si>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</si>
  <si>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</si>
  <si>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</si>
  <si>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</si>
  <si>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</si>
  <si>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</si>
  <si>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</si>
  <si>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</si>
  <si>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</si>
  <si>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</si>
  <si>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</si>
  <si>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</si>
  <si>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</si>
  <si>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</si>
  <si>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</si>
  <si>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</si>
  <si>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</si>
  <si>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</si>
  <si>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</si>
  <si>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</si>
  <si>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</si>
  <si>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</si>
  <si>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</si>
  <si>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</si>
  <si>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</si>
  <si>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</si>
  <si>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</si>
  <si>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</si>
  <si>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</si>
  <si>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</si>
  <si>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</si>
  <si>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</si>
  <si>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</si>
  <si>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</si>
  <si>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</si>
  <si>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</si>
  <si>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</si>
  <si>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</si>
  <si>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</si>
  <si>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</si>
  <si>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</si>
  <si>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</si>
  <si>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</si>
  <si>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</si>
  <si>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</si>
  <si>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</si>
  <si>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</si>
  <si>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</si>
  <si>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</si>
  <si>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</si>
  <si>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</si>
  <si>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</si>
  <si>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</si>
  <si>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</si>
  <si>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</si>
  <si>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</si>
  <si>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</si>
  <si>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</si>
  <si>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</si>
  <si>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</si>
  <si>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</si>
  <si>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</si>
  <si>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</si>
  <si>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</si>
  <si>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</si>
  <si>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</si>
  <si>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</si>
  <si>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</si>
  <si>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</si>
  <si>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</si>
  <si>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</si>
  <si>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</si>
  <si>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</si>
  <si>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</si>
  <si>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</si>
  <si>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</si>
  <si>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</si>
  <si>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</si>
  <si>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</si>
  <si>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</si>
  <si>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</si>
  <si>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</si>
  <si>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</si>
  <si>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</si>
  <si>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</si>
  <si>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</si>
  <si>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</si>
  <si>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</si>
  <si>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</si>
  <si>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</si>
  <si>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</si>
  <si>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</si>
  <si>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</si>
  <si>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</si>
  <si>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</si>
  <si>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</si>
  <si>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</si>
  <si>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</si>
  <si>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</si>
  <si>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</si>
  <si>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</si>
  <si>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</si>
  <si>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</si>
  <si>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</si>
  <si>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</si>
  <si>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</si>
  <si>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</si>
  <si>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</si>
  <si>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</si>
  <si>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</si>
  <si>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</si>
  <si>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</si>
  <si>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</si>
  <si>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</si>
  <si>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</si>
  <si>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</si>
  <si>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</si>
  <si>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</si>
  <si>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</si>
  <si>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</si>
  <si>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</si>
  <si>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</si>
  <si>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</si>
  <si>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</si>
  <si>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</si>
  <si>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</si>
  <si>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</si>
  <si>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</si>
  <si>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</si>
  <si>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</si>
  <si>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</si>
  <si>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</si>
  <si>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</si>
  <si>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</si>
  <si>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</si>
  <si>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</si>
  <si>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</si>
  <si>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</si>
  <si>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</si>
  <si>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</si>
  <si>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</si>
  <si>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</si>
  <si>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</si>
  <si>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</si>
  <si>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</si>
  <si>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</si>
  <si>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</si>
  <si>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</si>
  <si>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</si>
  <si>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</si>
  <si>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</si>
  <si>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</si>
  <si>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</si>
  <si>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</si>
  <si>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</si>
  <si>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</si>
  <si>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</si>
  <si>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</si>
  <si>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</si>
  <si>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</si>
  <si>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</si>
  <si>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</si>
  <si>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</si>
  <si>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</si>
  <si>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</si>
  <si>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</si>
  <si>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</si>
  <si>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</si>
  <si>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</si>
  <si>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</si>
  <si>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</si>
  <si>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</si>
  <si>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</si>
  <si>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</si>
  <si>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</si>
  <si>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</si>
  <si>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</si>
  <si>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</si>
  <si>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</si>
  <si>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</si>
  <si>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</si>
  <si>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</si>
  <si>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</si>
  <si>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</si>
  <si>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</si>
  <si>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</si>
  <si>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</si>
  <si>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</si>
  <si>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</si>
  <si>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</si>
  <si>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</si>
  <si>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</si>
  <si>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</si>
  <si>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</si>
  <si>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</si>
  <si>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</si>
  <si>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</si>
  <si>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</si>
  <si>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</si>
  <si>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</si>
  <si>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</si>
  <si>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</si>
  <si>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</si>
  <si>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</si>
  <si>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</si>
  <si>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</si>
  <si>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</si>
  <si>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</si>
  <si>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</si>
  <si>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</si>
  <si>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</si>
  <si>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</si>
  <si>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</si>
  <si>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</si>
  <si>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</si>
  <si>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</si>
  <si>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</si>
  <si>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</si>
  <si>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</si>
  <si>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</si>
  <si>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</si>
  <si>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</si>
  <si>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</si>
  <si>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</si>
  <si>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</si>
  <si>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</si>
  <si>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</si>
  <si>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</si>
  <si>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</si>
  <si>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</si>
  <si>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</si>
  <si>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</si>
  <si>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</si>
  <si>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</si>
  <si>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</si>
  <si>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</si>
  <si>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</si>
  <si>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</si>
  <si>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</si>
  <si>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</si>
  <si>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</si>
  <si>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</si>
  <si>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</si>
  <si>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</si>
  <si>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</si>
  <si>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</si>
  <si>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</si>
  <si>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</si>
  <si>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</si>
  <si>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</si>
  <si>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</si>
  <si>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</si>
  <si>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</si>
  <si>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</si>
  <si>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</si>
  <si>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</si>
  <si>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</si>
  <si>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</si>
  <si>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</si>
  <si>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</si>
  <si>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</si>
  <si>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</si>
  <si>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</si>
  <si>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</si>
  <si>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</si>
  <si>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</si>
  <si>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</si>
  <si>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</si>
  <si>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</si>
  <si>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</si>
  <si>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</si>
  <si>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</si>
  <si>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</si>
  <si>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</si>
  <si>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</si>
  <si>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</si>
  <si>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</si>
  <si>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</si>
  <si>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</si>
  <si>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</si>
  <si>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</si>
  <si>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</si>
  <si>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</si>
  <si>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</si>
  <si>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</si>
  <si>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</si>
  <si>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</si>
  <si>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</si>
  <si>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</si>
  <si>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</si>
  <si>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</si>
  <si>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</si>
  <si>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</si>
  <si>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</si>
  <si>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</si>
  <si>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</si>
  <si>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</si>
  <si>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</si>
  <si>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</si>
  <si>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</si>
  <si>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</si>
  <si>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</si>
  <si>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</si>
  <si>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</si>
  <si>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</si>
  <si>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</si>
  <si>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</si>
  <si>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</si>
  <si>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</si>
  <si>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</si>
  <si>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</si>
  <si>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</si>
  <si>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</si>
  <si>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</si>
  <si>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</si>
  <si>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</si>
  <si>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</si>
  <si>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</si>
  <si>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</si>
  <si>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</si>
  <si>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</si>
  <si>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</si>
  <si>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</si>
  <si>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</si>
  <si>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</si>
  <si>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</si>
  <si>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</si>
  <si>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</si>
  <si>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</si>
  <si>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</si>
  <si>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</si>
  <si>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</si>
  <si>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</si>
  <si>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</si>
  <si>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</si>
  <si>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</si>
  <si>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</si>
  <si>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</si>
  <si>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</si>
  <si>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</si>
  <si>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</si>
  <si>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</si>
  <si>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</si>
  <si>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</si>
  <si>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</si>
  <si>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</si>
  <si>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</si>
  <si>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</si>
  <si>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</si>
  <si>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</si>
  <si>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</si>
  <si>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</si>
  <si>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</si>
  <si>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</si>
  <si>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</si>
  <si>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</si>
  <si>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</si>
  <si>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</si>
  <si>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</si>
  <si>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</si>
  <si>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</si>
  <si>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</si>
  <si>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</si>
  <si>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</si>
  <si>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</si>
  <si>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</si>
  <si>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</si>
  <si>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</si>
  <si>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</si>
  <si>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</si>
  <si>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</si>
  <si>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</si>
  <si>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</si>
  <si>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</si>
  <si>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</si>
  <si>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</si>
  <si>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</si>
  <si>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</si>
  <si>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</si>
  <si>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</si>
  <si>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</si>
  <si>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</si>
  <si>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</si>
  <si>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</si>
  <si>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</si>
  <si>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</si>
  <si>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</si>
  <si>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</si>
  <si>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</si>
  <si>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</si>
  <si>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</si>
  <si>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</si>
  <si>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</si>
  <si>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</si>
  <si>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</si>
  <si>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</si>
  <si>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</si>
  <si>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</si>
  <si>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</si>
  <si>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</si>
  <si>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</si>
  <si>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</si>
  <si>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</si>
  <si>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</si>
  <si>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</si>
  <si>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</si>
  <si>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</si>
  <si>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</si>
  <si>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</si>
  <si>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</si>
  <si>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</si>
  <si>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</si>
  <si>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</si>
  <si>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</si>
  <si>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</si>
  <si>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</si>
  <si>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</si>
  <si>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</si>
  <si>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</si>
  <si>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</si>
  <si>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</si>
  <si>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</si>
  <si>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</si>
  <si>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</si>
  <si>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</si>
  <si>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</si>
  <si>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</si>
  <si>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</si>
  <si>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</si>
  <si>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</si>
  <si>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</si>
  <si>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</si>
  <si>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</si>
  <si>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</si>
  <si>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</si>
  <si>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</si>
  <si>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</si>
  <si>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</si>
  <si>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</si>
  <si>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</si>
  <si>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</si>
  <si>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</si>
  <si>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</si>
  <si>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</si>
  <si>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</si>
  <si>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</si>
  <si>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</si>
  <si>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</si>
  <si>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</si>
  <si>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</si>
  <si>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</si>
  <si>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</si>
  <si>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</si>
  <si>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</si>
  <si>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</si>
  <si>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</si>
  <si>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</si>
  <si>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</si>
  <si>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</si>
  <si>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</si>
  <si>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</si>
  <si>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</si>
  <si>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</si>
  <si>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</si>
  <si>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</si>
  <si>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</si>
  <si>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</si>
  <si>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</si>
  <si>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</si>
  <si>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</si>
  <si>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</si>
  <si>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</si>
  <si>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</si>
  <si>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</si>
  <si>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</si>
  <si>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</si>
  <si>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</si>
  <si>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</si>
  <si>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</si>
  <si>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</si>
  <si>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</si>
  <si>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</si>
  <si>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</si>
  <si>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</si>
  <si>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</si>
  <si>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</si>
  <si>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</si>
  <si>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</si>
  <si>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</si>
  <si>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</si>
  <si>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</si>
  <si>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</si>
  <si>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</si>
  <si>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</si>
  <si>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</si>
  <si>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</si>
  <si>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</si>
  <si>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</si>
  <si>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</si>
  <si>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</si>
  <si>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</si>
  <si>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</si>
  <si>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</si>
  <si>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</si>
  <si>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</si>
  <si>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</si>
  <si>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</si>
  <si>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</si>
  <si>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</si>
  <si>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</si>
  <si>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</si>
  <si>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</si>
  <si>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</si>
  <si>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</si>
  <si>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</si>
  <si>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</si>
  <si>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</si>
  <si>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</si>
  <si>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</si>
  <si>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</si>
  <si>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</si>
  <si>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</si>
  <si>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</si>
  <si>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</si>
  <si>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</si>
  <si>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</si>
  <si>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</si>
  <si>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</si>
  <si>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</si>
  <si>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</si>
  <si>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</si>
  <si>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</si>
  <si>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</si>
  <si>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</si>
  <si>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</si>
  <si>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</si>
  <si>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</si>
  <si>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</si>
  <si>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</si>
  <si>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</si>
  <si>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</si>
  <si>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</si>
  <si>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</si>
  <si>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</si>
  <si>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</si>
  <si>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</si>
  <si>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</si>
  <si>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</si>
  <si>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</si>
  <si>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</si>
  <si>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</si>
  <si>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</si>
  <si>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</si>
  <si>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</si>
  <si>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</si>
  <si>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</si>
  <si>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</si>
  <si>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</si>
  <si>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</si>
  <si>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</si>
  <si>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</si>
  <si>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</si>
  <si>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</si>
  <si>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</si>
  <si>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</si>
  <si>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</si>
  <si>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</si>
  <si>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</si>
  <si>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</si>
  <si>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</si>
  <si>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</si>
  <si>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</si>
  <si>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</si>
  <si>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</si>
  <si>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</si>
  <si>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</si>
  <si>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</si>
  <si>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</si>
  <si>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</si>
  <si>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</si>
  <si>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</si>
  <si>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</si>
  <si>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</si>
  <si>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</si>
  <si>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</si>
  <si>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</si>
  <si>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</si>
  <si>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</si>
  <si>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</si>
  <si>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</si>
  <si>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</si>
  <si>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</si>
  <si>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</si>
  <si>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</si>
  <si>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</si>
  <si>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</si>
  <si>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</si>
  <si>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</si>
  <si>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</si>
  <si>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</si>
  <si>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</si>
  <si>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</si>
  <si>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</si>
  <si>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</si>
  <si>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</si>
  <si>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</si>
  <si>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</si>
  <si>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</si>
  <si>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</si>
  <si>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</si>
  <si>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</si>
  <si>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</si>
  <si>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</si>
  <si>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</si>
  <si>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</si>
  <si>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</si>
  <si>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</si>
  <si>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</si>
  <si>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</si>
  <si>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</si>
  <si>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</si>
  <si>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</si>
  <si>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</si>
  <si>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</si>
  <si>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</si>
  <si>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</si>
  <si>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</si>
  <si>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</si>
  <si>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</si>
  <si>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</si>
  <si>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</si>
  <si>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</si>
  <si>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</si>
  <si>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</si>
  <si>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</si>
  <si>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</si>
  <si>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</si>
  <si>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</si>
  <si>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</si>
  <si>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</si>
  <si>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</si>
  <si>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</si>
  <si>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</si>
  <si>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</si>
  <si>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</si>
  <si>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</si>
  <si>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</si>
  <si>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</si>
  <si>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</si>
  <si>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</si>
  <si>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</si>
  <si>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</si>
  <si>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</si>
  <si>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</si>
  <si>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</si>
  <si>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</si>
  <si>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</si>
  <si>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</si>
  <si>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</si>
  <si>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</si>
  <si>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</si>
  <si>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</si>
  <si>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</si>
  <si>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</si>
  <si>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</si>
  <si>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</si>
  <si>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</si>
  <si>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</si>
  <si>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</si>
  <si>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</si>
  <si>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</si>
  <si>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</si>
  <si>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</si>
  <si>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</si>
  <si>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</si>
  <si>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</si>
  <si>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</si>
  <si>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</si>
  <si>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</si>
  <si>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</si>
  <si>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</si>
  <si>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</si>
  <si>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</si>
  <si>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</si>
  <si>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</si>
  <si>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</si>
  <si>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</si>
  <si>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</si>
  <si>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</si>
  <si>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</si>
  <si>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</si>
  <si>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</si>
  <si>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</si>
  <si>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</si>
  <si>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</si>
  <si>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</si>
  <si>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</si>
  <si>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</si>
  <si>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</si>
  <si>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</si>
  <si>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</si>
  <si>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</si>
  <si>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</si>
  <si>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</si>
  <si>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</si>
  <si>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</si>
  <si>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</si>
  <si>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</si>
  <si>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</si>
  <si>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</si>
  <si>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</si>
  <si>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</si>
  <si>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</si>
  <si>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</si>
  <si>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</si>
  <si>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</si>
  <si>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</si>
  <si>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</si>
  <si>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</si>
  <si>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</si>
  <si>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</si>
  <si>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</si>
  <si>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</si>
  <si>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</si>
  <si>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</si>
  <si>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</si>
  <si>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</si>
  <si>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</si>
  <si>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</si>
  <si>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</si>
  <si>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</si>
  <si>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</si>
  <si>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</si>
  <si>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</si>
  <si>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</si>
  <si>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</si>
  <si>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</si>
  <si>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</si>
  <si>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</si>
  <si>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</si>
  <si>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</si>
  <si>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</si>
  <si>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</si>
  <si>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</si>
  <si>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</si>
  <si>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</si>
  <si>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</si>
  <si>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</si>
  <si>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</si>
  <si>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</si>
  <si>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</si>
  <si>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</si>
  <si>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</si>
  <si>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</si>
  <si>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</si>
  <si>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</si>
  <si>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</si>
  <si>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</si>
  <si>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</si>
  <si>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</si>
  <si>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</si>
  <si>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</si>
  <si>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</si>
  <si>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</si>
  <si>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</si>
  <si>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</si>
  <si>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</si>
  <si>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</si>
  <si>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</si>
  <si>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</si>
  <si>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</si>
  <si>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</si>
  <si>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</si>
  <si>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</si>
  <si>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</si>
  <si>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</si>
  <si>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</si>
  <si>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</si>
  <si>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</si>
  <si>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</si>
  <si>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</si>
  <si>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</si>
  <si>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</si>
  <si>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</si>
  <si>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</si>
  <si>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</si>
  <si>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</si>
  <si>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</si>
  <si>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</si>
  <si>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</si>
  <si>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</si>
  <si>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</si>
  <si>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</si>
  <si>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</si>
  <si>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</si>
  <si>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</si>
  <si>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</si>
  <si>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</si>
  <si>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</si>
  <si>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</si>
  <si>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</si>
  <si>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</si>
  <si>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</si>
  <si>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</si>
  <si>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</si>
  <si>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</si>
  <si>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</si>
  <si>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</si>
  <si>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</si>
  <si>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</si>
  <si>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</si>
  <si>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</si>
  <si>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</si>
  <si>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</si>
  <si>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</si>
  <si>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</si>
  <si>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</si>
  <si>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</si>
  <si>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</si>
  <si>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</si>
  <si>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</si>
  <si>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</si>
  <si>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</si>
  <si>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</si>
  <si>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</si>
  <si>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</si>
  <si>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</si>
  <si>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</si>
  <si>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</si>
  <si>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</si>
  <si>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</si>
  <si>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</si>
  <si>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</si>
  <si>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</si>
  <si>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</si>
  <si>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</si>
  <si>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</si>
  <si>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</si>
  <si>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</si>
  <si>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</si>
  <si>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</si>
  <si>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</si>
  <si>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</si>
  <si>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</si>
  <si>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</si>
  <si>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</si>
  <si>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</si>
  <si>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</si>
  <si>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</si>
  <si>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</si>
  <si>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</si>
  <si>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</si>
  <si>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</si>
  <si>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</si>
  <si>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</si>
  <si>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</si>
  <si>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</si>
  <si>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</si>
  <si>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</si>
  <si>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</si>
  <si>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</si>
  <si>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</si>
  <si>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</si>
  <si>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</si>
  <si>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</si>
  <si>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</si>
  <si>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</si>
  <si>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</si>
  <si>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</si>
  <si>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</si>
  <si>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</si>
  <si>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</si>
  <si>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</si>
  <si>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</si>
  <si>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</si>
  <si>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</si>
  <si>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</si>
  <si>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</si>
  <si>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</si>
  <si>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</si>
  <si>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</si>
  <si>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</si>
  <si>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</si>
  <si>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</si>
  <si>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</si>
  <si>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</si>
  <si>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</si>
  <si>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</si>
  <si>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</si>
  <si>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</si>
  <si>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</si>
  <si>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</si>
  <si>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</si>
  <si>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</si>
  <si>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</si>
  <si>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</si>
  <si>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</si>
  <si>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</si>
  <si>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</si>
  <si>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</si>
  <si>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</si>
  <si>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</si>
  <si>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</si>
  <si>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</si>
  <si>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</si>
  <si>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</si>
  <si>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</si>
  <si>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</si>
  <si>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</si>
  <si>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</si>
  <si>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</si>
  <si>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</si>
  <si>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</si>
  <si>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</si>
  <si>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</si>
  <si>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</si>
  <si>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</si>
  <si>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</si>
  <si>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</si>
  <si>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</si>
  <si>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</si>
  <si>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</si>
  <si>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</si>
  <si>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</si>
  <si>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</si>
  <si>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</si>
  <si>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</si>
  <si>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</si>
  <si>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</si>
  <si>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</si>
  <si>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</si>
  <si>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</si>
  <si>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</si>
  <si>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</si>
  <si>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</si>
  <si>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</si>
  <si>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</si>
  <si>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</si>
  <si>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</si>
  <si>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</si>
  <si>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</si>
  <si>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</si>
  <si>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</si>
  <si>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</si>
  <si>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</si>
  <si>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</si>
  <si>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</si>
  <si>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</si>
  <si>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</si>
  <si>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</si>
  <si>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</si>
  <si>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</si>
  <si>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</si>
  <si>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</si>
  <si>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</si>
  <si>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</si>
  <si>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</si>
  <si>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</si>
  <si>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</si>
  <si>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</si>
  <si>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</si>
  <si>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</si>
  <si>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</si>
  <si>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</si>
  <si>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</si>
  <si>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</si>
  <si>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</si>
  <si>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</si>
  <si>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</si>
  <si>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</si>
  <si>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</si>
  <si>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</si>
  <si>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</si>
  <si>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</si>
  <si>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</si>
  <si>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</si>
  <si>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</si>
  <si>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</si>
  <si>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</si>
  <si>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</si>
  <si>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</si>
  <si>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</si>
  <si>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</si>
  <si>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</si>
  <si>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</si>
  <si>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</si>
  <si>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</si>
  <si>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</si>
  <si>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</si>
  <si>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</si>
  <si>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</si>
  <si>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</si>
  <si>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</si>
  <si>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</si>
  <si>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</si>
  <si>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</si>
  <si>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</si>
  <si>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</si>
  <si>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</si>
  <si>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</si>
  <si>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</si>
  <si>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</si>
  <si>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</si>
  <si>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</si>
  <si>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</si>
  <si>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</si>
  <si>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</si>
  <si>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</si>
  <si>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</si>
  <si>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</si>
  <si>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</si>
  <si>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</si>
  <si>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</si>
  <si>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</si>
  <si>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</si>
  <si>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</si>
  <si>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</si>
  <si>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</si>
  <si>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</si>
  <si>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</si>
  <si>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</si>
  <si>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</si>
  <si>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</si>
  <si>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</si>
  <si>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</si>
  <si>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</si>
  <si>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</si>
  <si>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</si>
  <si>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</si>
  <si>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</si>
  <si>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</si>
  <si>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</si>
  <si>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</si>
  <si>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</si>
  <si>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</si>
  <si>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</si>
  <si>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</si>
  <si>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</si>
  <si>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</si>
  <si>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</si>
  <si>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</si>
  <si>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</si>
  <si>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</si>
  <si>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</si>
  <si>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</si>
  <si>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</si>
  <si>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</si>
  <si>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</si>
  <si>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</si>
  <si>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</si>
  <si>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</si>
  <si>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</si>
  <si>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</si>
  <si>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</si>
  <si>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</si>
  <si>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</si>
  <si>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</si>
  <si>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</si>
  <si>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</si>
  <si>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</si>
  <si>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</si>
  <si>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</si>
  <si>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</si>
  <si>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</si>
  <si>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</si>
  <si>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</si>
  <si>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</si>
  <si>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</si>
  <si>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</si>
  <si>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</si>
  <si>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</si>
  <si>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</si>
  <si>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</si>
  <si>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</si>
  <si>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</si>
  <si>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</si>
  <si>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</si>
  <si>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</si>
  <si>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</si>
  <si>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</si>
  <si>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</si>
  <si>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</si>
  <si>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</si>
  <si>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</si>
  <si>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</si>
  <si>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</si>
  <si>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</si>
  <si>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</si>
  <si>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</si>
  <si>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</si>
  <si>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</si>
  <si>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</si>
  <si>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</si>
  <si>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</si>
  <si>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</si>
  <si>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</si>
  <si>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</si>
  <si>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</si>
  <si>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</si>
  <si>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</si>
  <si>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</si>
  <si>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</si>
  <si>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</si>
  <si>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</si>
  <si>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</si>
  <si>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</si>
  <si>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</si>
  <si>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</si>
  <si>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</si>
  <si>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</si>
  <si>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</si>
  <si>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</si>
  <si>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</si>
  <si>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</si>
  <si>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</si>
  <si>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</si>
  <si>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</si>
  <si>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</si>
  <si>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</si>
  <si>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</si>
  <si>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</si>
  <si>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</si>
  <si>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</si>
  <si>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</si>
  <si>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</si>
  <si>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</si>
  <si>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</si>
  <si>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</si>
  <si>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</si>
  <si>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</si>
  <si>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</si>
  <si>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</si>
  <si>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</si>
  <si>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</si>
  <si>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</si>
  <si>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</si>
  <si>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</si>
  <si>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</si>
  <si>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</si>
  <si>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</si>
  <si>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</si>
  <si>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</si>
  <si>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</si>
  <si>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</si>
  <si>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</si>
  <si>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</si>
  <si>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</si>
  <si>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</si>
  <si>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</si>
  <si>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</si>
  <si>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</si>
  <si>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</si>
  <si>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</si>
  <si>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</si>
  <si>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</si>
  <si>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</si>
  <si>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</si>
  <si>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</si>
  <si>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</si>
  <si>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</si>
  <si>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</si>
  <si>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</si>
  <si>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</si>
  <si>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</si>
  <si>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</si>
  <si>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</si>
  <si>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</si>
  <si>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</si>
  <si>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</si>
  <si>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</si>
  <si>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</si>
  <si>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</si>
  <si>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</si>
  <si>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</si>
  <si>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</si>
  <si>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</si>
  <si>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</si>
  <si>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</si>
  <si>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</si>
  <si>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</si>
  <si>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</si>
  <si>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</si>
  <si>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</si>
  <si>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</si>
  <si>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</si>
  <si>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</si>
  <si>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</si>
  <si>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</si>
  <si>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</si>
  <si>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</si>
  <si>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</si>
  <si>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</si>
  <si>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</si>
  <si>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</si>
  <si>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</si>
  <si>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</si>
  <si>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</si>
  <si>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</si>
  <si>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</si>
  <si>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</si>
  <si>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</si>
  <si>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</si>
  <si>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</si>
  <si>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</si>
  <si>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</si>
  <si>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</si>
  <si>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</si>
  <si>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</si>
  <si>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</si>
  <si>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</si>
  <si>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</si>
  <si>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</si>
  <si>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</si>
  <si>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</si>
  <si>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</si>
  <si>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</si>
  <si>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</si>
  <si>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</si>
  <si>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</si>
  <si>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</si>
  <si>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</si>
  <si>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</si>
  <si>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</si>
  <si>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</si>
  <si>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</si>
  <si>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</si>
  <si>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</si>
  <si>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</si>
  <si>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</si>
  <si>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</si>
  <si>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</si>
  <si>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</si>
  <si>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</si>
  <si>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</si>
  <si>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</si>
  <si>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</si>
  <si>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</si>
  <si>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</si>
  <si>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</si>
  <si>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</si>
  <si>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</si>
  <si>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</si>
  <si>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</si>
  <si>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</si>
  <si>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</si>
  <si>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</si>
  <si>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</si>
  <si>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</si>
  <si>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</si>
  <si>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</si>
  <si>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</si>
  <si>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</si>
  <si>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</si>
  <si>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</si>
  <si>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</si>
  <si>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</si>
  <si>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</si>
  <si>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</si>
  <si>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</si>
  <si>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</si>
  <si>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</si>
  <si>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</si>
  <si>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</si>
  <si>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</si>
  <si>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</si>
  <si>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</si>
  <si>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</si>
  <si>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</si>
  <si>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</si>
  <si>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</si>
  <si>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</si>
  <si>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</si>
  <si>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</si>
  <si>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</si>
  <si>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</si>
  <si>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</si>
  <si>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</si>
  <si>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</si>
  <si>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</si>
  <si>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</si>
  <si>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</si>
  <si>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</si>
  <si>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</si>
  <si>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</si>
  <si>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</si>
  <si>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</si>
  <si>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</si>
  <si>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</si>
  <si>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</si>
  <si>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</si>
  <si>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</si>
  <si>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</si>
  <si>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</si>
  <si>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</si>
  <si>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</si>
  <si>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</si>
  <si>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</si>
  <si>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</si>
  <si>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</si>
  <si>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</si>
  <si>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</si>
  <si>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</si>
  <si>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</si>
  <si>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</si>
  <si>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</si>
  <si>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</si>
  <si>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</si>
  <si>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</si>
  <si>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</si>
  <si>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</si>
  <si>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</si>
  <si>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</si>
  <si>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</si>
  <si>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</si>
  <si>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</si>
  <si>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</si>
  <si>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</si>
  <si>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</si>
  <si>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</si>
  <si>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</si>
  <si>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</si>
  <si>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</si>
  <si>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</si>
  <si>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</si>
  <si>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</si>
  <si>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</si>
  <si>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</si>
  <si>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</si>
  <si>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</si>
  <si>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</si>
  <si>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</si>
  <si>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</si>
  <si>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</si>
  <si>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</si>
  <si>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</si>
  <si>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</si>
  <si>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</si>
  <si>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</si>
  <si>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</si>
  <si>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</si>
  <si>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</si>
  <si>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</si>
  <si>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</si>
  <si>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</si>
  <si>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</si>
  <si>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</si>
  <si>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</si>
  <si>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</si>
  <si>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</si>
  <si>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</si>
  <si>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</si>
  <si>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</si>
  <si>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</si>
  <si>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</si>
  <si>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</si>
  <si>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</si>
  <si>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</si>
  <si>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</si>
  <si>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</si>
  <si>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</si>
  <si>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</si>
  <si>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</si>
  <si>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</si>
  <si>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</si>
  <si>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</si>
  <si>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</si>
  <si>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</si>
  <si>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</si>
  <si>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</si>
  <si>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</si>
  <si>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</si>
  <si>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</si>
  <si>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</si>
  <si>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</si>
  <si>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</si>
  <si>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</si>
  <si>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</si>
  <si>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</si>
  <si>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</si>
  <si>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</si>
  <si>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</si>
  <si>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</si>
  <si>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</si>
  <si>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</si>
  <si>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</si>
  <si>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</si>
  <si>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</si>
  <si>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</si>
  <si>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</si>
  <si>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</si>
  <si>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</si>
  <si>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</si>
  <si>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</si>
  <si>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</si>
  <si>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</si>
  <si>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</si>
  <si>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</si>
  <si>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</si>
  <si>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</si>
  <si>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</si>
  <si>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</si>
  <si>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</si>
  <si>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</si>
  <si>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</si>
  <si>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</si>
  <si>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</si>
  <si>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</si>
  <si>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</si>
  <si>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</si>
  <si>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</si>
  <si>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</si>
  <si>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</si>
  <si>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</si>
  <si>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</si>
  <si>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</si>
  <si>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</si>
  <si>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</si>
  <si>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</si>
  <si>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</si>
  <si>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</si>
  <si>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</si>
  <si>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</si>
  <si>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</si>
  <si>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</si>
  <si>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</si>
  <si>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</si>
  <si>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</si>
  <si>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</si>
  <si>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</si>
  <si>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</si>
  <si>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</si>
  <si>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</si>
  <si>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</si>
  <si>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</si>
  <si>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</si>
  <si>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</si>
  <si>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</si>
  <si>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</si>
  <si>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</si>
  <si>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</si>
  <si>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</si>
  <si>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</si>
  <si>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</si>
  <si>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</si>
  <si>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</si>
  <si>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</si>
  <si>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</si>
  <si>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</si>
  <si>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</si>
  <si>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</si>
  <si>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</si>
  <si>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</si>
  <si>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</si>
  <si>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</si>
  <si>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</si>
  <si>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</si>
  <si>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</si>
  <si>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</si>
  <si>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</si>
  <si>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</si>
  <si>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</si>
  <si>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</si>
  <si>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</si>
  <si>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</si>
  <si>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</si>
  <si>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</si>
  <si>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</si>
  <si>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</si>
  <si>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</si>
  <si>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</si>
  <si>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</si>
  <si>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</si>
  <si>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</si>
  <si>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</si>
  <si>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</si>
  <si>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</si>
  <si>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</si>
  <si>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</si>
  <si>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</si>
  <si>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</si>
  <si>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</si>
  <si>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</si>
  <si>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</si>
  <si>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</si>
  <si>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</si>
  <si>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</si>
  <si>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</si>
  <si>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</si>
  <si>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</si>
  <si>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</si>
  <si>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</si>
  <si>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</si>
  <si>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</si>
  <si>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</si>
  <si>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</si>
  <si>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</si>
  <si>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</si>
  <si>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</si>
  <si>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</si>
  <si>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</si>
  <si>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</si>
  <si>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</si>
  <si>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</si>
  <si>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</si>
  <si>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</si>
  <si>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</si>
  <si>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</si>
  <si>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</si>
  <si>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</si>
  <si>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</si>
  <si>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</si>
  <si>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</si>
  <si>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</si>
  <si>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</si>
  <si>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</si>
  <si>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</si>
  <si>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</si>
  <si>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</si>
  <si>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</si>
  <si>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</si>
  <si>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</si>
  <si>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</si>
  <si>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</si>
  <si>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</si>
  <si>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</si>
  <si>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</si>
  <si>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</si>
  <si>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</si>
  <si>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</si>
  <si>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</si>
  <si>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</si>
  <si>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</si>
  <si>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</si>
  <si>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</si>
  <si>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</si>
  <si>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</si>
  <si>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</si>
  <si>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</si>
  <si>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</si>
  <si>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</si>
  <si>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</si>
  <si>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</si>
  <si>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</si>
  <si>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</si>
  <si>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</si>
  <si>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</si>
  <si>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</si>
  <si>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</si>
  <si>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</si>
  <si>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</si>
  <si>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</si>
  <si>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</si>
  <si>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</si>
  <si>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</si>
  <si>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</si>
  <si>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</si>
  <si>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</si>
  <si>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</si>
  <si>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</si>
  <si>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</si>
  <si>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</si>
  <si>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</si>
  <si>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</si>
  <si>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</si>
  <si>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</si>
  <si>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</si>
  <si>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</si>
  <si>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</si>
  <si>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</si>
  <si>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</si>
  <si>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</si>
  <si>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</si>
  <si>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</si>
  <si>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</si>
  <si>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</si>
  <si>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</si>
  <si>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</si>
  <si>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</si>
  <si>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</si>
  <si>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</si>
  <si>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</si>
  <si>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</si>
  <si>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</si>
  <si>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</si>
  <si>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</si>
  <si>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</si>
  <si>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</si>
  <si>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</si>
  <si>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</si>
  <si>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</si>
  <si>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</si>
  <si>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</si>
  <si>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</si>
  <si>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</si>
  <si>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</si>
  <si>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</si>
  <si>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</si>
  <si>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</si>
  <si>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</si>
  <si>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</si>
  <si>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</si>
  <si>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</si>
  <si>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</si>
  <si>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</si>
  <si>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</si>
  <si>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</si>
  <si>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</si>
  <si>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</si>
  <si>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</si>
  <si>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</si>
  <si>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</si>
  <si>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</si>
  <si>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</si>
  <si>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</si>
  <si>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</si>
  <si>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</si>
  <si>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</si>
  <si>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</si>
  <si>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</si>
  <si>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</si>
  <si>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</si>
  <si>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</si>
  <si>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</si>
  <si>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</si>
  <si>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</si>
  <si>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</si>
  <si>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</si>
  <si>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</si>
  <si>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</si>
  <si>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</si>
  <si>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</si>
  <si>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</si>
  <si>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</si>
  <si>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</si>
  <si>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</si>
  <si>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</si>
  <si>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</si>
  <si>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</si>
  <si>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</si>
  <si>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</si>
  <si>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</si>
  <si>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</si>
  <si>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</si>
  <si>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</si>
  <si>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</si>
  <si>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</si>
  <si>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</si>
  <si>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</si>
  <si>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</si>
  <si>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</si>
  <si>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</si>
  <si>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</si>
  <si>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</si>
  <si>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</si>
  <si>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</si>
  <si>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</si>
  <si>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</si>
  <si>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</si>
  <si>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</si>
  <si>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</si>
  <si>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</si>
  <si>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</si>
  <si>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</si>
  <si>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</si>
  <si>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</si>
  <si>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</si>
  <si>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</si>
  <si>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</si>
  <si>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</si>
  <si>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</si>
  <si>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</si>
  <si>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</si>
  <si>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</si>
  <si>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</si>
  <si>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</si>
  <si>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</si>
  <si>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</si>
  <si>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</si>
  <si>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</si>
  <si>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</si>
  <si>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</si>
  <si>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</si>
  <si>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</si>
  <si>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</si>
  <si>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</si>
  <si>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</si>
  <si>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</si>
  <si>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</si>
  <si>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</si>
  <si>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</si>
  <si>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</si>
  <si>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</si>
  <si>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</si>
  <si>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</si>
  <si>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</si>
  <si>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</si>
  <si>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</si>
  <si>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</si>
  <si>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</si>
  <si>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</si>
  <si>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</si>
  <si>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</si>
  <si>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</si>
  <si>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</si>
  <si>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</si>
  <si>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</si>
  <si>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</si>
  <si>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</si>
  <si>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</si>
  <si>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</si>
  <si>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</si>
  <si>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</si>
  <si>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</si>
  <si>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</si>
  <si>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</si>
  <si>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</si>
  <si>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</si>
  <si>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</si>
  <si>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</si>
  <si>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</si>
  <si>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</si>
  <si>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</si>
  <si>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</si>
  <si>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</si>
  <si>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</si>
  <si>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</si>
  <si>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</si>
  <si>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</si>
  <si>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</si>
  <si>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</si>
  <si>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</si>
  <si>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</si>
  <si>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</si>
  <si>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</si>
  <si>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</si>
  <si>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</si>
  <si>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</si>
  <si>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</si>
  <si>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</si>
  <si>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</si>
  <si>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</si>
  <si>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</si>
  <si>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</si>
  <si>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</si>
  <si>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</si>
  <si>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</si>
  <si>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</si>
  <si>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</si>
  <si>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</si>
  <si>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</si>
  <si>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</si>
  <si>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</si>
  <si>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</si>
  <si>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</si>
  <si>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</si>
  <si>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</si>
  <si>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</si>
  <si>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</si>
  <si>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</si>
  <si>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</si>
  <si>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</si>
  <si>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</si>
  <si>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</si>
  <si>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</si>
  <si>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</si>
  <si>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</si>
  <si>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</si>
  <si>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</si>
  <si>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</si>
  <si>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</si>
  <si>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</si>
  <si>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</si>
  <si>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</si>
  <si>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</si>
  <si>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</si>
  <si>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</si>
  <si>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</si>
  <si>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</si>
  <si>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</si>
  <si>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</si>
  <si>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</si>
  <si>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</si>
  <si>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</si>
  <si>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</si>
  <si>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</si>
  <si>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</si>
  <si>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</si>
  <si>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</si>
  <si>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</si>
  <si>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</si>
  <si>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</si>
  <si>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</si>
  <si>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</si>
  <si>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</si>
  <si>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</si>
  <si>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</si>
  <si>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</si>
  <si>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</si>
  <si>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</si>
  <si>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</si>
  <si>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</si>
  <si>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</si>
  <si>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</si>
  <si>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</si>
  <si>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</si>
  <si>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</si>
  <si>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</si>
  <si>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</si>
  <si>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</si>
  <si>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</si>
  <si>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</si>
  <si>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</si>
  <si>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</si>
  <si>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</si>
  <si>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</si>
  <si>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</si>
  <si>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</si>
  <si>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</si>
  <si>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</si>
  <si>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</si>
  <si>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</si>
  <si>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</si>
  <si>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</si>
  <si>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</si>
  <si>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</si>
  <si>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</si>
  <si>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</si>
  <si>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</si>
  <si>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</si>
  <si>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</si>
  <si>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</si>
  <si>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</si>
  <si>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</si>
  <si>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</si>
  <si>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</si>
  <si>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</si>
  <si>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</si>
  <si>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</si>
  <si>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</si>
  <si>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</si>
  <si>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</si>
  <si>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</si>
  <si>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</si>
  <si>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</si>
  <si>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</si>
  <si>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</si>
  <si>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</si>
  <si>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</si>
  <si>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</si>
  <si>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</si>
  <si>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</si>
  <si>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</si>
  <si>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</si>
  <si>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</si>
  <si>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</si>
  <si>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</si>
  <si>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</si>
  <si>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</si>
  <si>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</si>
  <si>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</si>
  <si>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</si>
  <si>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</si>
  <si>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</si>
  <si>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</si>
  <si>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</si>
  <si>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</si>
  <si>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</si>
  <si>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</si>
  <si>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</si>
  <si>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</si>
  <si>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</si>
  <si>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</si>
  <si>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</si>
  <si>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</si>
  <si>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</si>
  <si>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</si>
  <si>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</si>
  <si>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</si>
  <si>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</si>
  <si>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</si>
  <si>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</si>
  <si>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</si>
  <si>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</si>
  <si>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</si>
  <si>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</si>
  <si>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</si>
  <si>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</si>
  <si>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</si>
  <si>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</si>
  <si>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</si>
  <si>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</si>
  <si>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</si>
  <si>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</si>
  <si>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</si>
  <si>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</si>
  <si>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</si>
  <si>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</si>
  <si>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</si>
  <si>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</si>
  <si>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</si>
  <si>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</si>
  <si>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</si>
  <si>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</si>
  <si>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</si>
  <si>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</si>
  <si>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</si>
  <si>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</si>
  <si>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</si>
  <si>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</si>
  <si>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</si>
  <si>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</si>
  <si>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</si>
  <si>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</si>
  <si>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</si>
  <si>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</si>
  <si>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</si>
  <si>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</si>
  <si>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</si>
  <si>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</si>
  <si>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</si>
  <si>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</si>
  <si>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</si>
  <si>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</si>
  <si>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</si>
  <si>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</si>
  <si>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</si>
  <si>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</si>
  <si>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</si>
  <si>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</si>
  <si>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</si>
  <si>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</si>
  <si>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</si>
  <si>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</si>
  <si>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</si>
  <si>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</si>
  <si>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</si>
  <si>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</si>
  <si>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</si>
  <si>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</si>
  <si>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</si>
  <si>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</si>
  <si>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</si>
  <si>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</si>
  <si>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</si>
  <si>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</si>
  <si>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</si>
  <si>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</si>
  <si>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</si>
  <si>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</si>
  <si>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</si>
  <si>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</si>
  <si>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</si>
  <si>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</si>
  <si>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</si>
  <si>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</si>
  <si>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</si>
  <si>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</si>
  <si>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</si>
  <si>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</si>
  <si>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</si>
  <si>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</si>
  <si>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</si>
  <si>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</si>
  <si>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</si>
  <si>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</si>
  <si>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</si>
  <si>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</si>
  <si>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</si>
  <si>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</si>
  <si>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</si>
  <si>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</si>
  <si>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</si>
  <si>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</si>
  <si>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</si>
  <si>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</si>
  <si>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</si>
  <si>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</si>
  <si>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</si>
  <si>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</si>
  <si>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</si>
  <si>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</si>
  <si>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</si>
  <si>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</si>
  <si>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</si>
  <si>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</si>
  <si>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</si>
  <si>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</si>
  <si>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</si>
  <si>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</si>
  <si>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</si>
  <si>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</si>
  <si>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</si>
  <si>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</si>
  <si>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</si>
  <si>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</si>
  <si>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</si>
  <si>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</si>
  <si>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</si>
  <si>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</si>
  <si>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</si>
  <si>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</si>
  <si>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</si>
  <si>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</si>
  <si>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</si>
  <si>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</si>
  <si>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</si>
  <si>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</si>
  <si>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</si>
  <si>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</si>
  <si>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</si>
  <si>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</si>
  <si>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</si>
  <si>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</si>
  <si>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</si>
  <si>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</si>
  <si>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</si>
  <si>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</si>
  <si>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</si>
  <si>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</si>
  <si>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</si>
  <si>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</si>
  <si>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</si>
  <si>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</si>
  <si>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</si>
  <si>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</si>
  <si>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</si>
  <si>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</si>
  <si>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</si>
  <si>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</si>
  <si>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</si>
  <si>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</si>
  <si>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</si>
  <si>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</si>
  <si>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</si>
  <si>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</si>
  <si>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</si>
  <si>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</si>
  <si>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</si>
  <si>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</si>
  <si>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</si>
  <si>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</si>
  <si>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</si>
  <si>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</si>
  <si>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</si>
  <si>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</si>
  <si>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</si>
  <si>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</si>
  <si>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</si>
  <si>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</si>
  <si>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</si>
  <si>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</si>
  <si>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</si>
  <si>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</si>
  <si>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</si>
  <si>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</si>
  <si>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</si>
  <si>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</si>
  <si>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</si>
  <si>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</si>
  <si>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</si>
  <si>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</si>
  <si>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</si>
  <si>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</si>
  <si>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</si>
  <si>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</si>
  <si>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</si>
  <si>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</si>
  <si>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</si>
  <si>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</si>
  <si>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</si>
  <si>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</si>
  <si>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</si>
  <si>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</si>
  <si>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</si>
  <si>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</si>
  <si>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</si>
  <si>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</si>
  <si>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</si>
  <si>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</si>
  <si>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</si>
  <si>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</si>
  <si>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</si>
  <si>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</si>
  <si>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</si>
  <si>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</si>
  <si>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</si>
  <si>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</si>
  <si>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</si>
  <si>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</si>
  <si>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</si>
  <si>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</si>
  <si>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</si>
  <si>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</si>
  <si>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</si>
  <si>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</si>
  <si>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</si>
  <si>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</si>
  <si>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</si>
  <si>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</si>
  <si>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</si>
  <si>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</si>
  <si>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</si>
  <si>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</si>
  <si>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</si>
  <si>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</si>
  <si>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</si>
  <si>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</si>
  <si>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</si>
  <si>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</si>
  <si>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</si>
  <si>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</si>
  <si>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</si>
  <si>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</si>
  <si>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</si>
  <si>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</si>
  <si>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</si>
  <si>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</si>
  <si>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</si>
  <si>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</si>
  <si>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</si>
  <si>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</si>
  <si>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</si>
  <si>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</si>
  <si>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</si>
  <si>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</si>
  <si>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</si>
  <si>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</si>
  <si>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</si>
  <si>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</si>
  <si>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</si>
  <si>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</si>
  <si>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</si>
  <si>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</si>
  <si>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</si>
  <si>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</si>
  <si>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</si>
  <si>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</si>
  <si>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</si>
  <si>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</si>
  <si>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</si>
  <si>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</si>
  <si>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</si>
  <si>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</si>
  <si>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</si>
  <si>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</si>
  <si>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</si>
  <si>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</si>
  <si>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</si>
  <si>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</si>
  <si>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</si>
  <si>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</si>
  <si>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</si>
  <si>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</si>
  <si>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</si>
  <si>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</si>
  <si>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</si>
  <si>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</si>
  <si>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</si>
  <si>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</si>
  <si>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</si>
  <si>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</si>
  <si>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</si>
  <si>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</si>
  <si>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</si>
  <si>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</si>
  <si>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</si>
  <si>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</si>
  <si>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</si>
  <si>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</si>
  <si>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</si>
  <si>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</si>
  <si>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</si>
  <si>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</si>
  <si>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</si>
  <si>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</si>
  <si>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</si>
  <si>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</si>
  <si>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</si>
  <si>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</si>
  <si>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</si>
  <si>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</si>
  <si>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</si>
  <si>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</si>
  <si>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</si>
  <si>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</si>
  <si>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</si>
  <si>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</si>
  <si>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</si>
  <si>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</si>
  <si>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</si>
  <si>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</si>
  <si>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</si>
  <si>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</si>
  <si>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</si>
  <si>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</si>
  <si>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</si>
  <si>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</si>
  <si>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</si>
  <si>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</si>
  <si>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</si>
  <si>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</si>
  <si>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</si>
  <si>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</si>
  <si>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</si>
  <si>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</si>
  <si>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</si>
  <si>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</si>
  <si>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</si>
  <si>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</si>
  <si>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</si>
  <si>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</si>
  <si>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</si>
  <si>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</si>
  <si>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</si>
  <si>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</si>
  <si>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</si>
  <si>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</si>
  <si>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</si>
  <si>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</si>
  <si>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</si>
  <si>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</si>
  <si>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</si>
  <si>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</si>
  <si>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</si>
  <si>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</si>
  <si>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</si>
  <si>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</si>
  <si>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</si>
  <si>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</si>
  <si>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</si>
  <si>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</si>
  <si>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</si>
  <si>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</si>
  <si>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</si>
  <si>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</si>
  <si>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</si>
  <si>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</si>
  <si>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</si>
  <si>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</si>
  <si>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</si>
  <si>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</si>
  <si>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</si>
  <si>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</si>
  <si>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</si>
  <si>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</si>
  <si>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</si>
  <si>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</si>
  <si>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</si>
  <si>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</si>
  <si>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</si>
  <si>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</si>
  <si>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</si>
  <si>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</si>
  <si>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</si>
  <si>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</si>
  <si>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</si>
  <si>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</si>
  <si>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</si>
  <si>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</si>
  <si>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</si>
  <si>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</si>
  <si>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</si>
  <si>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</si>
  <si>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</si>
  <si>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</si>
  <si>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</si>
  <si>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</si>
  <si>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</si>
  <si>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</si>
  <si>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</si>
  <si>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</si>
  <si>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</si>
  <si>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</si>
  <si>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</si>
  <si>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</si>
  <si>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</si>
  <si>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</si>
  <si>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</si>
  <si>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</si>
  <si>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</si>
  <si>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</si>
  <si>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</si>
  <si>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</si>
  <si>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</si>
  <si>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</si>
  <si>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</si>
  <si>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</si>
  <si>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</si>
  <si>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</si>
  <si>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</si>
  <si>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</si>
  <si>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</si>
  <si>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</si>
  <si>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</si>
  <si>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</si>
  <si>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</si>
  <si>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</si>
  <si>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</si>
  <si>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</si>
  <si>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</si>
  <si>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</si>
  <si>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</si>
  <si>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</si>
  <si>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</si>
  <si>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</si>
  <si>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</si>
  <si>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</si>
  <si>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</si>
  <si>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</si>
  <si>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</si>
  <si>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</si>
  <si>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</si>
  <si>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</si>
  <si>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</si>
  <si>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</si>
  <si>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</si>
  <si>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</si>
  <si>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</si>
  <si>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</si>
  <si>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</si>
  <si>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</si>
  <si>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</si>
  <si>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</si>
  <si>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</si>
  <si>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</si>
  <si>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</si>
  <si>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</si>
  <si>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</si>
  <si>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</si>
  <si>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</si>
  <si>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</si>
  <si>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</si>
  <si>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</si>
  <si>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</si>
  <si>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</si>
  <si>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</si>
  <si>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</si>
  <si>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</si>
  <si>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</si>
  <si>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</si>
  <si>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</si>
  <si>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</si>
  <si>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</si>
  <si>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</si>
  <si>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</si>
  <si>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</si>
  <si>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</si>
  <si>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</si>
  <si>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</si>
  <si>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</si>
  <si>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</si>
  <si>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</si>
  <si>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</si>
  <si>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</si>
  <si>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</si>
  <si>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</si>
  <si>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</si>
  <si>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</si>
  <si>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</si>
  <si>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</si>
  <si>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</si>
  <si>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</si>
  <si>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</si>
  <si>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</si>
  <si>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</si>
  <si>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</si>
  <si>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</si>
  <si>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</si>
  <si>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</si>
  <si>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</si>
  <si>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</si>
  <si>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</si>
  <si>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</si>
  <si>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</si>
  <si>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</si>
  <si>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</si>
  <si>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</si>
  <si>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</si>
  <si>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</si>
  <si>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</si>
  <si>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</si>
  <si>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</si>
  <si>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</si>
  <si>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</si>
  <si>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</si>
  <si>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</si>
  <si>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</si>
  <si>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</si>
  <si>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</si>
  <si>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</si>
  <si>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</si>
  <si>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</si>
  <si>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</si>
  <si>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</si>
  <si>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</si>
  <si>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</si>
  <si>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</si>
  <si>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</si>
  <si>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</si>
  <si>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</si>
  <si>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</si>
  <si>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</si>
  <si>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</si>
  <si>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</si>
  <si>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</si>
  <si>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</si>
  <si>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</si>
  <si>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</si>
  <si>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</si>
  <si>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</si>
  <si>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</si>
  <si>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</si>
  <si>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</si>
  <si>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</si>
  <si>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</si>
  <si>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</si>
  <si>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</si>
  <si>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</si>
  <si>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</si>
  <si>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</si>
  <si>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</si>
  <si>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</si>
  <si>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</si>
  <si>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</si>
  <si>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</si>
  <si>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</si>
  <si>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</si>
  <si>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</si>
  <si>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</si>
  <si>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</si>
  <si>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</si>
  <si>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</si>
  <si>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</si>
  <si>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</si>
  <si>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</si>
  <si>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</si>
  <si>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</si>
  <si>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</si>
  <si>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</si>
  <si>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</si>
  <si>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</si>
  <si>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</si>
  <si>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</si>
  <si>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</si>
  <si>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</si>
  <si>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</si>
  <si>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</si>
  <si>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</si>
  <si>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</si>
  <si>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</si>
  <si>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</si>
  <si>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</si>
  <si>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</si>
  <si>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</si>
  <si>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</si>
  <si>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</si>
  <si>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</si>
  <si>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</si>
  <si>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</si>
  <si>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</si>
  <si>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</si>
  <si>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</si>
  <si>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</si>
  <si>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</si>
  <si>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</si>
  <si>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</si>
  <si>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</si>
  <si>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</si>
  <si>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</si>
  <si>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</si>
  <si>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</si>
  <si>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</si>
  <si>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</si>
  <si>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</si>
  <si>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</si>
  <si>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</si>
  <si>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</si>
  <si>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</si>
  <si>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</si>
  <si>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</si>
  <si>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</si>
  <si>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</si>
  <si>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</si>
  <si>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</si>
  <si>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</si>
  <si>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</si>
  <si>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</si>
  <si>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</si>
  <si>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</si>
  <si>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</si>
  <si>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</si>
  <si>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</si>
  <si>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</si>
  <si>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</si>
  <si>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</si>
  <si>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</si>
  <si>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</si>
  <si>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</si>
  <si>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</si>
  <si>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</si>
  <si>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</si>
  <si>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</si>
  <si>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</si>
  <si>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</si>
  <si>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</si>
  <si>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</si>
  <si>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</si>
  <si>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</si>
  <si>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</si>
  <si>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</si>
  <si>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</si>
  <si>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</si>
  <si>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</si>
  <si>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</si>
  <si>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</si>
  <si>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</si>
  <si>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</si>
  <si>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</si>
  <si>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</si>
  <si>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</si>
  <si>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</si>
  <si>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</si>
  <si>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</si>
  <si>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</si>
  <si>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</si>
  <si>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</si>
  <si>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</si>
  <si>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</si>
  <si>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</si>
  <si>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</si>
  <si>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</si>
  <si>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</si>
  <si>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</si>
  <si>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</si>
  <si>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</si>
  <si>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</si>
  <si>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</si>
  <si>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</si>
  <si>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</si>
  <si>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</si>
  <si>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</si>
  <si>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</si>
  <si>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</si>
  <si>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</si>
  <si>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</si>
  <si>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</si>
  <si>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</si>
  <si>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</si>
  <si>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</si>
  <si>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</si>
  <si>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</si>
  <si>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</si>
  <si>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</si>
  <si>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</si>
  <si>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</si>
  <si>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</si>
  <si>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</si>
  <si>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</si>
  <si>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</si>
  <si>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</si>
  <si>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</si>
  <si>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</si>
  <si>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</si>
  <si>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</si>
  <si>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</si>
  <si>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</si>
  <si>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</si>
  <si>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</si>
  <si>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</si>
  <si>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</si>
  <si>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</si>
  <si>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</si>
  <si>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</si>
  <si>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</si>
  <si>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</si>
  <si>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</si>
  <si>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</si>
  <si>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</si>
  <si>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</si>
  <si>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</si>
  <si>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</si>
  <si>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</si>
  <si>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</si>
  <si>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</si>
  <si>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</si>
  <si>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</si>
  <si>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</si>
  <si>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</si>
  <si>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</si>
  <si>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</si>
  <si>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</si>
  <si>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</si>
  <si>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</si>
  <si>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</si>
  <si>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</si>
  <si>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</si>
  <si>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</si>
  <si>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</si>
  <si>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</si>
  <si>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</si>
  <si>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</si>
  <si>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</si>
  <si>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</si>
  <si>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</si>
  <si>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</si>
  <si>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</si>
  <si>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</si>
  <si>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</si>
  <si>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</si>
  <si>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</si>
  <si>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</si>
  <si>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</si>
  <si>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</si>
  <si>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</si>
  <si>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</si>
  <si>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</si>
  <si>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</si>
  <si>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</si>
  <si>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</si>
  <si>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</si>
  <si>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</si>
  <si>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</si>
  <si>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</si>
  <si>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</si>
  <si>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</si>
  <si>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</si>
  <si>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</si>
  <si>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</si>
  <si>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</si>
  <si>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</si>
  <si>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</si>
  <si>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</si>
  <si>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</si>
  <si>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</si>
  <si>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</si>
  <si>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</si>
  <si>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</si>
  <si>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</si>
  <si>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</si>
  <si>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</si>
  <si>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</si>
  <si>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</si>
  <si>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</si>
  <si>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</si>
  <si>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</si>
  <si>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</si>
  <si>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</si>
  <si>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</si>
  <si>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</si>
  <si>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</si>
  <si>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</si>
  <si>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</si>
  <si>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</si>
  <si>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</si>
  <si>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</si>
  <si>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</si>
  <si>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</si>
  <si>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</si>
  <si>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</si>
  <si>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</si>
  <si>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</si>
  <si>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</si>
  <si>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</si>
  <si>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</si>
  <si>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</si>
  <si>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</si>
  <si>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</si>
  <si>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</si>
  <si>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</si>
  <si>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</si>
  <si>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</si>
  <si>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</si>
  <si>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</si>
  <si>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</si>
  <si>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</si>
  <si>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</si>
  <si>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</si>
  <si>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</si>
  <si>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</si>
  <si>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</si>
  <si>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</si>
  <si>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</si>
  <si>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</si>
  <si>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</si>
  <si>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</si>
  <si>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</si>
  <si>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</si>
  <si>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</si>
  <si>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</si>
  <si>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</si>
  <si>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</si>
  <si>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</si>
  <si>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</si>
  <si>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</si>
  <si>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</si>
  <si>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</si>
  <si>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</si>
  <si>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</si>
  <si>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</si>
  <si>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</si>
  <si>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</si>
  <si>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</si>
  <si>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</si>
  <si>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</si>
  <si>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</si>
  <si>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</si>
  <si>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</si>
  <si>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</si>
  <si>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</si>
  <si>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</si>
  <si>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</si>
  <si>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</si>
  <si>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</si>
  <si>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</si>
  <si>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</si>
  <si>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</si>
  <si>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</si>
  <si>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</si>
  <si>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</si>
  <si>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</si>
  <si>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</si>
  <si>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</si>
  <si>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</si>
  <si>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</si>
  <si>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</si>
  <si>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</si>
  <si>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</si>
  <si>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</si>
  <si>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</si>
  <si>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</si>
  <si>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</si>
  <si>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</si>
  <si>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</si>
  <si>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</si>
  <si>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</si>
  <si>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</si>
  <si>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</si>
  <si>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</si>
  <si>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</si>
  <si>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</si>
  <si>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</si>
  <si>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</si>
  <si>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</si>
  <si>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</si>
  <si>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</si>
  <si>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</si>
  <si>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</si>
  <si>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</si>
  <si>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</si>
  <si>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</si>
  <si>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</si>
  <si>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</si>
  <si>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</si>
  <si>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</si>
  <si>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</si>
  <si>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</si>
  <si>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</si>
  <si>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</si>
  <si>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</si>
  <si>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</si>
  <si>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</si>
  <si>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</si>
  <si>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</si>
  <si>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</si>
  <si>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</si>
  <si>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</si>
  <si>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</si>
  <si>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</si>
  <si>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</si>
  <si>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</si>
  <si>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</si>
  <si>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</si>
  <si>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</si>
  <si>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</si>
  <si>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</si>
  <si>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</si>
  <si>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</si>
  <si>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</si>
  <si>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</si>
  <si>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</si>
  <si>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</si>
  <si>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</si>
  <si>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</si>
  <si>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</si>
  <si>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</si>
  <si>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</si>
  <si>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</si>
  <si>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</si>
  <si>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</si>
  <si>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</si>
  <si>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</si>
  <si>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</si>
  <si>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</si>
  <si>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</si>
  <si>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</si>
  <si>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</si>
  <si>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</si>
  <si>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</si>
  <si>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</si>
  <si>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</si>
  <si>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</si>
  <si>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</si>
  <si>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</si>
  <si>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</si>
  <si>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</si>
  <si>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</si>
  <si>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</si>
  <si>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</si>
  <si>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</si>
  <si>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</si>
  <si>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</si>
  <si>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</si>
  <si>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</si>
  <si>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</si>
  <si>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</si>
  <si>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</si>
  <si>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</si>
  <si>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</si>
  <si>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</si>
  <si>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</si>
  <si>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</si>
  <si>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</si>
  <si>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</si>
  <si>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</si>
  <si>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</si>
  <si>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</si>
  <si>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</si>
  <si>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</si>
  <si>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</si>
  <si>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</si>
  <si>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</si>
  <si>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</si>
  <si>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</si>
  <si>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</si>
  <si>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</si>
  <si>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</si>
  <si>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</si>
  <si>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</si>
  <si>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</si>
  <si>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</si>
  <si>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</si>
  <si>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</si>
  <si>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</si>
  <si>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</si>
  <si>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</si>
  <si>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</si>
  <si>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</si>
  <si>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</si>
  <si>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</si>
  <si>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</si>
  <si>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</si>
  <si>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</si>
  <si>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</si>
  <si>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</si>
  <si>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</si>
  <si>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</si>
  <si>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</si>
  <si>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</si>
  <si>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</si>
  <si>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</si>
  <si>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</si>
  <si>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</si>
  <si>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</si>
  <si>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</si>
  <si>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</si>
  <si>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</si>
  <si>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</si>
  <si>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</si>
  <si>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</si>
  <si>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</si>
  <si>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</si>
  <si>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</si>
  <si>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</si>
  <si>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</si>
  <si>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</si>
  <si>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</si>
  <si>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</si>
  <si>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</si>
  <si>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</si>
  <si>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</si>
  <si>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</si>
  <si>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</si>
  <si>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</si>
  <si>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</si>
  <si>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</si>
  <si>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</si>
  <si>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</si>
  <si>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</si>
  <si>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</si>
  <si>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</si>
  <si>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</si>
  <si>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</si>
  <si>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</si>
  <si>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</si>
  <si>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</si>
  <si>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</si>
  <si>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</si>
  <si>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</si>
  <si>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</si>
  <si>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</si>
  <si>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</si>
  <si>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</si>
  <si>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</si>
  <si>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</si>
  <si>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</si>
  <si>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</si>
  <si>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</si>
  <si>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</si>
  <si>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</si>
  <si>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</si>
  <si>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</si>
  <si>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</si>
  <si>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</si>
  <si>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</si>
  <si>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</si>
  <si>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</si>
  <si>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</si>
  <si>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</si>
  <si>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</si>
  <si>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</si>
  <si>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</si>
  <si>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</si>
  <si>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</si>
  <si>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</si>
  <si>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</si>
  <si>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</si>
  <si>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</si>
  <si>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</si>
  <si>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</si>
  <si>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</si>
  <si>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</si>
  <si>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</si>
  <si>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</si>
  <si>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</si>
  <si>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</si>
  <si>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</si>
  <si>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</si>
  <si>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</si>
  <si>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</si>
  <si>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</si>
  <si>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</si>
  <si>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</si>
  <si>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</si>
  <si>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</si>
  <si>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</si>
  <si>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</si>
  <si>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</si>
  <si>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</si>
  <si>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</si>
  <si>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</si>
  <si>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</si>
  <si>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</si>
  <si>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</si>
  <si>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</si>
  <si>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</si>
  <si>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</si>
  <si>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</si>
  <si>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</si>
  <si>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</si>
  <si>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</si>
  <si>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</si>
  <si>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</si>
  <si>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</si>
  <si>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</si>
  <si>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</si>
  <si>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</si>
  <si>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</si>
  <si>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</si>
  <si>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</si>
  <si>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</si>
  <si>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</si>
  <si>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</si>
  <si>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</si>
  <si>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</si>
  <si>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</si>
  <si>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</si>
  <si>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</si>
  <si>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</si>
  <si>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</si>
  <si>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</si>
  <si>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</si>
  <si>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</si>
  <si>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</si>
  <si>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</si>
  <si>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</si>
  <si>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</si>
  <si>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</si>
  <si>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</si>
  <si>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</si>
  <si>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</si>
  <si>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</si>
  <si>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</si>
  <si>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</si>
  <si>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</si>
  <si>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</si>
  <si>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</si>
  <si>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</si>
  <si>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</si>
  <si>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</si>
  <si>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</si>
  <si>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</si>
  <si>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</si>
  <si>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</si>
  <si>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</si>
  <si>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</si>
  <si>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</si>
  <si>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</si>
  <si>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</si>
  <si>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</si>
  <si>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</si>
  <si>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</si>
  <si>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</si>
  <si>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</si>
  <si>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</si>
  <si>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</si>
  <si>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</si>
  <si>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</si>
  <si>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</si>
  <si>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</si>
  <si>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</si>
  <si>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</si>
  <si>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</si>
  <si>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</si>
  <si>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</si>
  <si>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</si>
  <si>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</si>
  <si>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</si>
  <si>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</si>
  <si>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</si>
  <si>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</si>
  <si>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</si>
  <si>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</si>
  <si>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</si>
  <si>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</si>
  <si>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</si>
  <si>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</si>
  <si>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</si>
  <si>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</si>
  <si>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</si>
  <si>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</si>
  <si>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</si>
  <si>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</si>
  <si>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</si>
  <si>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</si>
  <si>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</si>
  <si>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</si>
  <si>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</si>
  <si>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</si>
  <si>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</si>
  <si>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</si>
  <si>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</si>
  <si>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</si>
  <si>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</si>
  <si>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</si>
  <si>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</si>
  <si>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</si>
  <si>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</si>
  <si>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</si>
  <si>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</si>
  <si>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</si>
  <si>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</si>
  <si>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</si>
  <si>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</si>
  <si>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</si>
  <si>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</si>
  <si>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</si>
  <si>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</si>
  <si>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</si>
  <si>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</si>
  <si>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</si>
  <si>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</si>
  <si>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</si>
  <si>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</si>
  <si>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</si>
  <si>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</si>
  <si>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</si>
  <si>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</si>
  <si>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</si>
  <si>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</si>
  <si>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</si>
  <si>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</si>
  <si>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</si>
  <si>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</si>
  <si>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</si>
  <si>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</si>
  <si>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</si>
  <si>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</si>
  <si>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</si>
  <si>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</si>
  <si>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</si>
  <si>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</si>
  <si>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</si>
  <si>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</si>
  <si>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</si>
  <si>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</si>
  <si>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</si>
  <si>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</si>
  <si>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</si>
  <si>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</si>
  <si>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</si>
  <si>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</si>
  <si>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</si>
  <si>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</si>
  <si>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</si>
  <si>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</si>
  <si>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</si>
  <si>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</si>
  <si>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</si>
  <si>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</si>
  <si>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</si>
  <si>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</si>
  <si>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</si>
  <si>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</si>
  <si>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</si>
  <si>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</si>
  <si>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</si>
  <si>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</si>
  <si>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</si>
  <si>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</si>
  <si>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</si>
  <si>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</si>
  <si>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</si>
  <si>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</si>
  <si>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</si>
  <si>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</si>
  <si>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</si>
  <si>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</si>
  <si>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</si>
  <si>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</si>
  <si>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</si>
  <si>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</si>
  <si>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</si>
  <si>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</si>
  <si>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</si>
  <si>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</si>
  <si>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</si>
  <si>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</si>
  <si>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</si>
  <si>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</si>
  <si>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</si>
  <si>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</si>
  <si>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</si>
  <si>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</si>
  <si>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</si>
  <si>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</si>
  <si>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</si>
  <si>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</si>
  <si>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</si>
  <si>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</si>
  <si>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</si>
  <si>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</si>
  <si>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</si>
  <si>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</si>
  <si>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</si>
  <si>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</si>
  <si>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</si>
  <si>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</si>
  <si>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</si>
  <si>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</si>
  <si>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</si>
  <si>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</si>
  <si>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</si>
  <si>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</si>
  <si>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</si>
  <si>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</si>
  <si>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</si>
  <si>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</si>
  <si>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</si>
  <si>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</si>
  <si>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</si>
  <si>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</si>
  <si>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</si>
  <si>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</si>
  <si>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</si>
  <si>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</si>
  <si>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</si>
  <si>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</si>
  <si>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</si>
  <si>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</si>
  <si>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</si>
  <si>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</si>
  <si>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</si>
  <si>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</si>
  <si>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</si>
  <si>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</si>
  <si>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</si>
  <si>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</si>
  <si>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</si>
  <si>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</si>
  <si>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</si>
  <si>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</si>
  <si>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</si>
  <si>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</si>
  <si>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</si>
  <si>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</si>
  <si>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</si>
  <si>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</si>
  <si>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</si>
  <si>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</si>
  <si>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</si>
  <si>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</si>
  <si>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</si>
  <si>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</si>
  <si>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</si>
  <si>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</si>
  <si>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</si>
  <si>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</si>
  <si>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</si>
  <si>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</si>
  <si>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</si>
  <si>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</si>
  <si>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</si>
  <si>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</si>
  <si>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</si>
  <si>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</si>
  <si>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</si>
  <si>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</si>
  <si>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</si>
  <si>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</si>
  <si>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</si>
  <si>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</si>
  <si>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</si>
  <si>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</si>
  <si>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</si>
  <si>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</si>
  <si>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</si>
  <si>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</si>
  <si>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</si>
  <si>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</si>
  <si>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</si>
  <si>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</si>
  <si>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</si>
  <si>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</si>
  <si>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</si>
  <si>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</si>
  <si>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</si>
  <si>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</si>
  <si>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</si>
  <si>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</si>
  <si>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</si>
  <si>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</si>
  <si>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</si>
  <si>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</si>
  <si>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</si>
  <si>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</si>
  <si>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</si>
  <si>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</si>
  <si>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</si>
  <si>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</si>
  <si>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</si>
  <si>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</si>
  <si>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</si>
  <si>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</si>
  <si>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</si>
  <si>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</si>
  <si>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</si>
  <si>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</si>
  <si>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</si>
  <si>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</si>
  <si>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</si>
  <si>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</si>
  <si>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</si>
  <si>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</si>
  <si>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</si>
  <si>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</si>
  <si>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</si>
  <si>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</si>
  <si>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</si>
  <si>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</si>
  <si>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</si>
  <si>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</si>
  <si>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</si>
  <si>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</si>
  <si>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</si>
  <si>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</si>
  <si>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</si>
  <si>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</si>
  <si>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</si>
  <si>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</si>
  <si>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</si>
  <si>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</si>
  <si>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</si>
  <si>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</si>
  <si>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</si>
  <si>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</si>
  <si>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</si>
  <si>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</si>
  <si>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</si>
  <si>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</si>
  <si>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</si>
  <si>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</si>
  <si>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</si>
  <si>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</si>
  <si>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</si>
  <si>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</si>
  <si>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</si>
  <si>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</si>
  <si>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</si>
  <si>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</si>
  <si>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</si>
  <si>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</si>
  <si>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</si>
  <si>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</si>
  <si>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</si>
  <si>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</si>
  <si>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</si>
  <si>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</si>
  <si>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</si>
  <si>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</si>
  <si>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</si>
  <si>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</si>
  <si>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</si>
  <si>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</si>
  <si>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</si>
  <si>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</si>
  <si>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</si>
  <si>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</si>
  <si>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</si>
  <si>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</si>
  <si>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</si>
  <si>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</si>
  <si>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</si>
  <si>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</si>
  <si>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</si>
  <si>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</si>
  <si>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</si>
  <si>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</si>
  <si>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</si>
  <si>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</si>
  <si>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</si>
  <si>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</si>
  <si>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</si>
  <si>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</si>
  <si>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</si>
  <si>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</si>
  <si>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</si>
  <si>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</si>
  <si>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</si>
  <si>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</si>
  <si>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</si>
  <si>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</si>
  <si>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</si>
  <si>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</si>
  <si>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</si>
  <si>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</si>
  <si>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</si>
  <si>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</si>
  <si>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</si>
  <si>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</si>
  <si>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</si>
  <si>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</si>
  <si>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</si>
  <si>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</si>
  <si>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</si>
  <si>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</si>
  <si>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</si>
  <si>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</si>
  <si>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</si>
  <si>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</si>
  <si>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</si>
  <si>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</si>
  <si>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</si>
  <si>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</si>
  <si>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</si>
  <si>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</si>
  <si>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</si>
  <si>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</si>
  <si>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</si>
  <si>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</si>
  <si>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</si>
  <si>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</si>
  <si>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</si>
  <si>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</si>
  <si>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</si>
  <si>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</si>
  <si>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</si>
  <si>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</si>
  <si>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</si>
  <si>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</si>
  <si>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</si>
  <si>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</si>
  <si>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</si>
  <si>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</si>
  <si>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</si>
  <si>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</si>
  <si>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</si>
  <si>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</si>
  <si>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</si>
  <si>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</si>
  <si>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</si>
  <si>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</si>
  <si>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</si>
  <si>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</si>
  <si>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</si>
  <si>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</si>
  <si>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</si>
  <si>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</si>
  <si>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</si>
  <si>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</si>
  <si>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</si>
  <si>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</si>
  <si>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</si>
  <si>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</si>
  <si>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</si>
  <si>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</si>
  <si>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</si>
  <si>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</si>
  <si>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</si>
  <si>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</si>
  <si>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</si>
  <si>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</si>
  <si>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</si>
  <si>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</si>
  <si>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</si>
  <si>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</si>
  <si>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</si>
  <si>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</si>
  <si>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</si>
  <si>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</si>
  <si>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</si>
  <si>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</si>
  <si>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</si>
  <si>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</si>
  <si>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</si>
  <si>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</si>
  <si>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</si>
  <si>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</si>
  <si>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</si>
  <si>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</si>
  <si>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</si>
  <si>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</si>
  <si>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</si>
  <si>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</si>
  <si>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</si>
  <si>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</si>
  <si>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</si>
  <si>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</si>
  <si>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</si>
  <si>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</si>
  <si>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</si>
  <si>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</si>
  <si>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</si>
  <si>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</si>
  <si>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</si>
  <si>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</si>
  <si>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</si>
  <si>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</si>
  <si>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</si>
  <si>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</si>
  <si>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</si>
  <si>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</si>
  <si>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</si>
  <si>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</si>
  <si>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</si>
  <si>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</si>
  <si>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</si>
  <si>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</si>
  <si>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</si>
  <si>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</si>
  <si>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</si>
  <si>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</si>
  <si>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</si>
  <si>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</si>
  <si>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</si>
  <si>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</si>
  <si>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</si>
  <si>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</si>
  <si>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</si>
  <si>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</si>
  <si>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</si>
  <si>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</si>
  <si>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</si>
  <si>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</si>
  <si>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</si>
  <si>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</si>
  <si>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</si>
  <si>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</si>
  <si>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</si>
  <si>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</si>
  <si>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</si>
  <si>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</si>
  <si>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</si>
  <si>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</si>
  <si>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</si>
  <si>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</si>
  <si>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</si>
  <si>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</si>
  <si>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</si>
  <si>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</si>
  <si>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</si>
  <si>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</si>
  <si>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</si>
  <si>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</si>
  <si>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</si>
  <si>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</si>
  <si>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</si>
  <si>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</si>
  <si>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</si>
  <si>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</si>
  <si>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</si>
  <si>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</si>
  <si>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</si>
  <si>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</si>
  <si>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</si>
  <si>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</si>
  <si>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</si>
  <si>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</si>
  <si>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</si>
  <si>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</si>
  <si>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</si>
  <si>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</si>
  <si>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</si>
  <si>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</si>
  <si>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</si>
  <si>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</si>
  <si>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</si>
  <si>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</si>
  <si>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</si>
  <si>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</si>
  <si>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</si>
  <si>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</si>
  <si>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</si>
  <si>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</si>
  <si>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</si>
  <si>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</si>
  <si>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</si>
  <si>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</si>
  <si>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</si>
  <si>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</si>
  <si>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</si>
  <si>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</si>
  <si>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</si>
  <si>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</si>
  <si>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</si>
  <si>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</si>
  <si>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</si>
  <si>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</si>
  <si>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</si>
  <si>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</si>
  <si>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</si>
  <si>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</si>
  <si>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</si>
  <si>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</si>
  <si>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</si>
  <si>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</si>
  <si>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</si>
  <si>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</si>
  <si>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</si>
  <si>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</si>
  <si>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</si>
  <si>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</si>
  <si>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</si>
  <si>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</si>
  <si>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</si>
  <si>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</si>
  <si>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</si>
  <si>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</si>
  <si>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</si>
  <si>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</si>
  <si>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</si>
  <si>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</si>
  <si>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</si>
  <si>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</si>
  <si>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</si>
  <si>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</si>
  <si>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</si>
  <si>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</si>
  <si>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</si>
  <si>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</si>
  <si>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</si>
  <si>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</si>
  <si>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</si>
  <si>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</si>
  <si>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</si>
  <si>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</si>
  <si>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</si>
  <si>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</si>
  <si>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</si>
  <si>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</si>
  <si>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</si>
  <si>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</si>
  <si>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</si>
  <si>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</si>
  <si>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</si>
  <si>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</si>
  <si>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</si>
  <si>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</si>
  <si>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</si>
  <si>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</si>
  <si>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</si>
  <si>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</si>
  <si>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</si>
  <si>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</si>
  <si>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</si>
  <si>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</si>
  <si>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</si>
  <si>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</si>
  <si>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</si>
  <si>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</si>
  <si>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</si>
  <si>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</si>
  <si>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</si>
  <si>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</si>
  <si>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</si>
  <si>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</si>
  <si>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</si>
  <si>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</si>
  <si>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</si>
  <si>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</si>
  <si>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</si>
  <si>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</si>
  <si>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</si>
  <si>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</si>
  <si>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</si>
  <si>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</si>
  <si>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</si>
  <si>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</si>
  <si>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</si>
  <si>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</si>
  <si>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</si>
  <si>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</si>
  <si>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</si>
  <si>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</si>
  <si>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</si>
  <si>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</si>
  <si>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</si>
  <si>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</si>
  <si>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</si>
  <si>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</si>
  <si>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</si>
  <si>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</si>
  <si>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</si>
  <si>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</si>
  <si>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</si>
  <si>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</si>
  <si>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</si>
  <si>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</si>
  <si>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</si>
  <si>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</si>
  <si>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KMS0586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</si>
</sst>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295.63083333333634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45958.579259259262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45958.579259259262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45958.579259259262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45958.579259259262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45958.579259259262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45958.579259259262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45958.579259259262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45958.579259259262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45958.579259259262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45958.579259259262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45958.579259259262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45958.579259259262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45958.579259259262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45958.579259259262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45958.579259259262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45958.579259259262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45958.579259259262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45958.579259259262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45958.579259259262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45958.579259259262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45958.579259259262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45958.579259259262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45958.579259259262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45958.579259259262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45958.579259259262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45958.579259259262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45958.579259259262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45958.579259259262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45958.579259259262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45958.579259259262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45958.579259259262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45958.579259259262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45958.579259259262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45958.579259259262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45958.579259259262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45958.579259259262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45958.579259259262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45958.579259259262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45958.579259259262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45958.579259259262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45958.579259259262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45958.579259259262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45958.579259259262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45958.579259259262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45958.579259259262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45958.579259259262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45958.579259259262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82988913-BA63-4D76-82E8-5B8D19EEEC6C}"/>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133.57942129630101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0.11530092592875008</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0.10038194444496185</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45958.579259259262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45958.579259259262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45958.579259259262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45958.579259259262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45958.579259259262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45958.579259259262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45958.579259259262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45958.579259259262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45958.579259259262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45958.579259259262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45958.579259259262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45958.579259259262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45958.579259259262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45958.579259259262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45958.579259259262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45958.579259259262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45958.579259259262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45958.579259259262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45958.579259259262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45958.579259259262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45958.579259259262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45958.579259259262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45958.579259259262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45958.579259259262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45958.579259259262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45958.579259259262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45958.579259259262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45958.579259259262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45958.579259259262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45958.579259259262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45958.579259259262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45958.579259259262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45958.579259259262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45958.579259259262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45958.579259259262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45958.579259259262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45958.579259259262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45958.579259259262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45958.579259259262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45958.579259259262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45958.579259259262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45958.579259259262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45958.579259259262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45958.579259259262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45958.579259259262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45958.579259259262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45958.579259259262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45958.579259259262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45958.579259259262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45958.579259259262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45958.579259259262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45958.579259259262</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45958.579259259262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45958.579259259262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45958.579259259262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45958.579259259262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45958.579259259262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45958.579259259262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45958.579259259262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45958.579259259262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45958.579259259262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45958.579259259262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45958.579259259262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45958.579259259262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45958.579259259262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45958.579259259262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45958.579259259262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45958.579259259262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45958.579259259262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45958.579259259262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45958.579259259262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45958.579259259262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45958.579259259262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45958.579259259262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45958.579259259262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45958.579259259262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45958.579259259262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45958.579259259262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45958.579259259262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45958.579259259262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45958.579259259262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45958.579259259262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45958.579259259262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45958.579259259262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45958.579259259262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45958.579259259262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45958.579259259262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45958.579259259262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45958.579259259262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45958.579259259262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45958.579259259262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45958.579259259262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45958.579259259262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45958.579259259262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45958.579259259262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45958.579259259262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45958.579259259262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45958.579259259262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45958.579259259262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45958.579259259262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45958.579259259262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45958.579259259262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45958.579259259262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45958.579259259262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45958.579259259262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45958.579259259262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45958.579259259262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45958.579259259262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45958.579259259262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45958.579259259262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45958.579259259262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45958.579259259262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45958.579259259262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45958.579259259262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45958.579259259262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45958.579259259262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45958.579259259262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45958.579259259262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45958.579259259262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45958.579259259262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45958.579259259262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45958.579259259262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45958.579259259262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45958.579259259262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45958.579259259262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45958.579259259262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45958.579259259262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45958.579259259262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45958.579259259262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45958.579259259262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45958.579259259262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45958.579259259262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45958.579259259262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45958.579259259262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45958.579259259262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45958.579259259262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45958.579259259262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45958.579259259262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45958.579259259262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45958.579259259262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45958.579259259262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45958.579259259262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45958.579259259262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45958.579259259262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45958.579259259262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45958.579259259262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45958.579259259262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45958.579259259262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45958.579259259262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45958.579259259262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45958.579259259262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45958.579259259262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45958.579259259262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45958.579259259262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45958.579259259262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45958.579259259262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45958.579259259262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45958.579259259262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45958.579259259262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45958.579259259262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45958.579259259262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45958.579259259262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45958.579259259262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45958.579259259262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45958.579259259262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45958.579259259262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45958.579259259262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45958.579259259262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45958.579259259262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45958.579259259262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45958.579259259262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45958.579259259262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45958.579259259262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45958.579259259262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45958.579259259262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45958.579259259262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45958.579259259262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45958.579259259262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45958.579259259262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45958.579259259262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45958.579259259262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45958.579259259262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45958.579259259262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45958.579259259262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45958.579259259262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45958.579259259262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45958.579259259262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45958.579259259262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45958.579259259262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45958.579259259262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45958.579259259262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45958.579259259262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45958.579259259262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45958.579259259262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45958.579259259262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45958.579259259262</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45958.579259259262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45958.579259259262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45958.579259259262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45958.579259259262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45958.579259259262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45958.579259259262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ref="G8:G70" ca="1" si="1">IFERROR(NOW()-F8,"-")</f>
        <v>45958.579259259262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45958.579259259262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45958.579259259262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45958.579259259262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45958.579259259262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45958.579259259262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45958.579259259262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45958.579259259262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45958.579259259262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45958.579259259262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45958.579259259262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45958.579259259262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45958.579259259262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45958.579259259262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45958.579259259262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45958.579259259262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45958.579259259262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45958.579259259262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45958.579259259262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45958.579259259262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45958.579259259262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45958.579259259262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45958.579259259262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45958.579259259262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45958.579259259262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45958.579259259262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45958.579259259262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45958.579259259262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45958.579259259262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45958.579259259262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45958.579259259262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45958.579259259262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45958.579259259262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45958.579259259262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45958.579259259262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45958.579259259262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45958.579259259262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45958.579259259262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45958.579259259262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45958.579259259262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45958.579259259262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45958.579259259262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45958.579259259262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45958.579259259262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45958.579259259262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45958.579259259262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45958.579259259262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45958.579259259262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45958.579259259262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45958.579259259262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45958.579259259262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45958.579259259262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45958.579259259262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45958.579259259262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45958.579259259262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45958.579259259262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45958.579259259262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45958.579259259262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45958.579259259262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45958.579259259262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45958.579259259262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45958.579259259262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45958.579259259262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45958.579259259262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45958.579259259262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45958.579259259262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45958.579259259262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45958.579259259262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45958.579259259262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45958.579259259262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45958.579259259262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45958.579259259262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45958.579259259262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45958.579259259262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45958.579259259262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45958.579259259262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45958.579259259262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45958.579259259262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45958.579259259262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45958.579259259262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45958.579259259262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45958.579259259262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45958.579259259262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45958.579259259262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45958.579259259262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45958.579259259262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45958.579259259262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45958.579259259262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45958.579259259262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45958.579259259262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45958.579259259262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45958.579259259262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45958.579259259262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45958.579259259262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45958.579259259262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45958.579259259262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45958.579259259262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45958.579259259262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45958.579259259262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45958.579259259262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45958.579259259262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45958.579259259262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45958.579259259262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45958.579259259262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45958.579259259262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45958.579259259262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45958.579259259262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45958.579259259262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45958.579259259262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45958.579259259262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45958.579259259262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45958.579259259262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45958.579259259262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45958.579259259262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45958.579259259262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45958.579259259262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45958.579259259262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45958.579259259262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45958.579259259262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45958.579259259262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45958.579259259262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45958.579259259262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45958.579259259262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45958.579259259262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45958.579259259262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45958.579259259262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45958.579259259262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45958.579259259262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45958.579259259262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45958.579259259262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45958.579259259262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45958.579259259262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45958.579259259262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45958.579259259262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45958.579259259262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45958.579259259262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45958.579259259262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45958.579259259262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45958.579259259262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45958.579259259262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45958.579259259262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45958.579259259262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45958.579259259262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45958.579259259262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45958.579259259262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45958.579259259262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45958.579259259262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45958.579259259262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45958.579259259262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45958.579259259262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45958.579259259262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45958.579259259262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45958.579259259262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45958.579259259262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45958.579259259262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45958.579259259262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45958.579259259262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45958.579259259262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45958.579259259262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45958.579259259262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45958.579259259262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45958.579259259262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45958.579259259262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45958.579259259262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45958.579259259262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45958.579259259262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45958.579259259262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45958.579259259262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45958.579259259262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45958.579259259262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45958.579259259262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45958.579259259262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45958.579259259262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45958.579259259262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45958.579259259262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45958.579259259262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45958.579259259262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45958.579259259262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45958.579259259262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45958.579259259262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45958.579259259262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45958.579259259262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45958.579259259262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45958.579259259262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45958.579259259262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45958.579259259262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45958.579259259262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45958.579259259262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45958.579259259262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45958.579259259262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45958.579259259262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45958.579259259262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45958.579259259262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45958.579259259262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45958.579259259262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45958.579259259262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45958.579259259262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45958.579259259262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45958.579259259262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45958.579259259262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45958.579259259262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45958.579259259262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45958.579259259262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45958.579259259262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45958.579259259262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45958.579259259262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45958.579259259262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45958.579259259262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45958.579259259262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45958.579259259262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45958.579259259262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45958.579259259262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45958.579259259262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45958.579259259262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45958.579259259262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45958.579259259262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45958.579259259262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45958.579259259262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45958.579259259262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45958.579259259262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45958.579259259262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45958.579259259262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45958.579259259262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45958.579259259262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45958.579259259262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45958.579259259262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45958.579259259262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45958.579259259262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45958.579259259262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45958.579259259262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45958.579259259262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45958.579259259262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45958.579259259262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45958.579259259262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45958.579259259262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45958.579259259262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45958.579259259262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45958.579259259262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45958.579259259262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45958.579259259262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45958.579259259262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45958.579259259262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45958.579259259262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45958.579259259262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45958.579259259262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45958.579259259262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45958.579259259262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45958.579259259262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45958.579259259262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45958.579259259262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45958.579259259262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45958.579259259262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45958.579259259262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45958.579259259262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45958.579259259262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45958.579259259262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45958.579259259262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45958.579259259262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45958.579259259262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45958.579259259262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45958.579259259262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45958.579259259262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45958.579259259262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45958.579259259262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45958.579259259262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45958.579259259262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45958.579259259262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45958.579259259262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45958.579259259262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45958.579259259262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45958.579259259262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45958.579259259262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45958.579259259262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45958.579259259262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45958.579259259262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45958.579259259262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45958.579259259262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45958.579259259262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45958.579259259262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45958.579259259262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45958.579259259262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45958.579259259262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45958.579259259262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45958.579259259262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45958.579259259262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45958.579259259262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45958.579259259262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45958.579259259262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45958.579259259262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45958.579259259262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45958.579259259262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45958.579259259262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45958.579259259262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45958.579259259262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45958.579259259262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45958.579259259262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45958.579259259262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45958.579259259262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45958.579259259262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45958.579259259262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45958.579259259262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45958.579259259262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45958.579259259262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45958.579259259262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45958.579259259262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45958.579259259262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45958.579259259262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45958.579259259262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45958.579259259262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45958.579259259262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45958.579259259262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45958.579259259262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45958.579259259262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45958.579259259262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45958.579259259262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45958.579259259262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45958.579259259262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45958.579259259262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45958.579259259262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45958.579259259262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45958.579259259262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45958.579259259262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45958.579259259262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45958.579259259262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45958.579259259262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45958.579259259262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45958.579259259262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45958.579259259262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45958.579259259262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45958.579259259262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45958.579259259262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45958.579259259262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45958.579259259262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45958.579259259262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45958.579259259262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45958.579259259262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45958.579259259262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45958.579259259262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45958.579259259262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45958.579259259262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45958.579259259262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45958.579259259262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45958.579259259262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45958.579259259262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45958.579259259262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45958.579259259262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45958.579259259262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45958.579259259262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45958.579259259262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45958.579259259262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45958.579259259262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45958.579259259262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45958.579259259262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45958.579259259262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45958.579259259262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45958.579259259262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45958.579259259262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45958.579259259262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45958.579259259262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45958.579259259262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45958.579259259262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45958.579259259262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45958.579259259262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45958.579259259262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45958.579259259262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45958.579259259262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45958.579259259262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45958.579259259262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45958.579259259262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45958.579259259262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45958.579259259262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45958.579259259262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45958.579259259262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45958.579259259262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45958.579259259262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45958.579259259262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45958.579259259262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45958.579259259262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45958.579259259262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45958.579259259262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45958.579259259262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45958.579259259262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45958.579259259262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45958.579259259262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45958.579259259262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45958.579259259262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45958.579259259262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45958.579259259262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45958.579259259262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45958.579259259262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45958.579259259262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45958.579259259262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45958.579259259262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45958.579259259262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45958.579259259262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45958.579259259262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45958.579259259262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45958.579259259262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45958.579259259262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45958.579259259262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45958.579259259262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45958.579259259262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45958.579259259262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45958.579259259262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45958.579259259262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45958.579259259262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45958.579259259262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45958.579259259262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45958.579259259262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45958.579259259262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45958.579259259262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45958.579259259262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45958.579259259262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45958.579259259262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45958.579259259262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45958.579259259262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45958.579259259262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45958.579259259262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45958.579259259262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45958.579259259262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45958.579259259262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45958.579259259262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45958.579259259262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45958.579259259262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45958.579259259262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45958.579259259262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45958.579259259262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45958.579259259262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45958.579259259262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45958.579259259262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45958.579259259262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45958.579259259262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45958.579259259262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45958.579259259262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45958.579259259262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45958.579259259262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45958.579259259262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45958.579259259262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45958.579259259262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45958.579259259262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45958.579259259262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45958.579259259262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45958.579259259262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45958.579259259262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45958.579259259262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45958.579259259262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45958.579259259262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45958.579259259262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45958.579259259262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45958.579259259262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45958.579259259262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45958.579259259262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45958.579259259262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45958.579259259262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45958.579259259262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45958.579259259262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45958.579259259262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45958.579259259262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45958.579259259262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45958.579259259262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45958.579259259262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45958.579259259262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45958.579259259262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45958.579259259262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45958.579259259262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45958.579259259262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45958.579259259262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45958.579259259262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45958.579259259262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45958.579259259262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45958.579259259262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45958.579259259262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45958.579259259262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45958.579259259262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45958.579259259262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45958.579259259262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45958.579259259262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45958.579259259262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45958.579259259262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45958.579259259262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45958.579259259262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45958.579259259262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45958.579259259262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45958.579259259262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45958.579259259262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45958.579259259262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45958.579259259262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45958.579259259262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45958.579259259262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45958.579259259262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45958.579259259262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45958.579259259262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45958.579259259262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45958.579259259262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45958.579259259262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45958.579259259262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45958.579259259262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45958.579259259262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45958.579259259262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45958.579259259262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45958.579259259262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45958.579259259262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45958.579259259262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45958.579259259262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45958.579259259262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45958.579259259262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45958.579259259262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45958.579259259262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45958.579259259262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45958.579259259262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45958.579259259262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45958.579259259262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45958.579259259262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45958.579259259262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45958.579259259262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45958.579259259262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45958.579259259262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45958.579259259262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45958.579259259262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45958.579259259262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45958.579259259262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45958.579259259262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45958.579259259262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45958.579259259262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45958.579259259262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45958.579259259262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45958.579259259262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45958.579259259262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45958.579259259262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45958.579259259262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45958.579259259262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45958.579259259262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45958.579259259262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45958.579259259262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45958.579259259262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45958.579259259262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45958.579259259262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45958.579259259262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45958.579259259262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45958.579259259262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45958.579259259262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45958.579259259262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45958.579259259262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45958.579259259262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45958.579259259262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45958.579259259262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45958.579259259262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45958.579259259262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45958.579259259262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45958.579259259262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45958.579259259262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45958.579259259262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45958.579259259262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45958.579259259262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45958.579259259262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45958.579259259262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45958.579259259262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45958.579259259262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45958.579259259262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45958.579259259262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45958.579259259262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45958.579259259262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45958.579259259262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45958.579259259262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45958.579259259262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45958.579259259262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45958.579259259262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45958.579259259262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45958.579259259262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45958.579259259262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45958.579259259262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45958.579259259262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45958.579259259262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45958.579259259262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45958.579259259262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45958.579259259262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45958.579259259262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45958.579259259262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45958.579259259262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45958.579259259262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45958.579259259262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45958.579259259262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45958.579259259262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45958.579259259262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45958.579259259262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45958.579259259262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45958.579259259262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45958.579259259262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45958.579259259262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45958.579259259262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45958.579259259262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45958.579259259262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45958.579259259262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45958.579259259262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45958.579259259262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45958.579259259262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45958.579259259262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45958.579259259262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45958.579259259262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45958.579259259262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45958.579259259262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45958.579259259262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45958.579259259262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45958.579259259262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45958.579259259262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45958.579259259262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45958.579259259262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45958.579259259262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45958.579259259262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45958.579259259262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45958.579259259262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45958.579259259262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45958.579259259262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45958.579259259262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45958.579259259262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45958.579259259262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45958.579259259262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45958.579259259262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45958.579259259262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45958.579259259262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45958.579259259262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45958.579259259262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45958.579259259262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45958.579259259262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45958.579259259262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45958.579259259262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45958.579259259262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45958.579259259262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45958.579259259262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45958.579259259262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45958.579259259262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45958.579259259262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45958.579259259262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45958.579259259262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45958.579259259262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45958.579259259262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45958.579259259262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45958.579259259262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45958.579259259262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45958.579259259262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45958.579259259262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45958.579259259262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45958.579259259262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45958.579259259262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45958.579259259262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45958.579259259262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45958.579259259262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45958.579259259262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45958.579259259262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45958.579259259262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45958.579259259262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45958.579259259262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45958.579259259262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45958.579259259262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45958.579259259262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45958.579259259262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45958.579259259262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45958.579259259262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45958.579259259262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45958.579259259262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45958.579259259262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45958.579259259262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45958.579259259262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45958.579259259262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45958.579259259262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45958.579259259262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45958.579259259262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45958.579259259262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45958.579259259262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45958.579259259262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45958.579259259262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45958.579259259262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45958.579259259262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45958.579259259262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45958.579259259262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45958.579259259262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45958.579259259262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45958.579259259262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45958.579259259262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45958.579259259262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45958.579259259262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45958.579259259262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45958.579259259262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45958.579259259262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45958.579259259262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45958.579259259262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45958.579259259262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45958.579259259262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45958.579259259262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45958.579259259262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45958.579259259262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45958.579259259262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45958.579259259262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45958.579259259262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45958.579259259262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45958.579259259262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45958.579259259262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45958.579259259262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45958.579259259262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45958.579259259262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45958.579259259262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45958.579259259262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45958.579259259262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45958.579259259262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45958.579259259262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45958.579259259262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45958.579259259262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45958.579259259262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45958.579259259262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45958.579259259262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45958.579259259262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45958.579259259262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45958.579259259262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45958.579259259262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45958.579259259262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45958.579259259262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45958.579259259262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45958.579259259262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45958.579259259262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45958.579259259262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45958.579259259262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45958.579259259262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45958.579259259262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45958.579259259262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45958.579259259262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45958.579259259262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45958.579259259262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45958.579259259262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45958.579259259262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45958.579259259262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45958.579259259262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45958.579259259262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45958.579259259262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45958.579259259262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45958.579259259262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45958.579259259262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45958.579259259262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45958.579259259262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45958.579259259262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45958.579259259262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45958.579259259262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45958.579259259262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45958.579259259262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45958.579259259262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45958.579259259262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45958.579259259262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45958.579259259262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45958.579259259262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45958.579259259262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45958.579259259262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45958.579259259262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45958.579259259262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45958.579259259262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45958.579259259262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45958.579259259262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45958.579259259262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45958.579259259262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45958.579259259262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45958.579259259262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45958.579259259262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45958.579259259262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45958.579259259262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45958.579259259262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45958.579259259262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45958.579259259262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45958.579259259262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45958.579259259262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45958.579259259262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45958.579259259262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45958.579259259262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45958.579259259262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45958.579259259262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45958.579259259262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45958.579259259262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45958.579259259262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45958.579259259262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45958.579259259262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45958.579259259262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45958.579259259262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45958.579259259262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45958.579259259262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45958.579259259262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45958.579259259262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45958.579259259262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45958.579259259262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45958.579259259262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45958.579259259262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45958.579259259262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45958.579259259262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45958.579259259262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45958.579259259262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45958.579259259262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45958.579259259262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45958.579259259262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45958.579259259262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45958.579259259262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45958.579259259262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45958.579259259262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45958.579259259262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45958.579259259262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45958.579259259262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45958.579259259262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45958.579259259262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45958.579259259262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45958.579259259262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45958.579259259262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45958.579259259262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45958.579259259262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45958.579259259262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45958.579259259262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45958.579259259262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45958.579259259262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45958.579259259262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45958.579259259262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45958.579259259262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45958.579259259262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45958.579259259262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45958.579259259262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45958.579259259262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45958.579259259262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45958.579259259262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45958.579259259262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45958.579259259262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45958.579259259262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45958.579259259262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45958.579259259262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45958.579259259262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45958.579259259262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45958.579259259262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45958.579259259262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45958.579259259262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45958.579259259262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45958.579259259262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45958.579259259262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45958.579259259262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45958.579259259262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45958.579259259262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45958.579259259262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45958.579259259262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45958.579259259262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45958.579259259262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45958.579259259262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45958.579259259262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45958.579259259262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45958.579259259262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45958.579259259262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45958.579259259262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45958.579259259262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45958.579259259262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45958.579259259262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45958.579259259262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45958.579259259262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45958.579259259262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45958.579259259262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45958.579259259262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45958.579259259262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45958.579259259262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45958.579259259262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45958.579259259262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45958.579259259262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45958.579259259262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45958.579259259262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45958.579259259262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45958.579259259262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45958.579259259262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45958.579259259262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45958.579259259262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45958.579259259262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45958.579259259262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45958.579259259262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45958.579259259262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45958.579259259262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45958.579259259262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45958.579259259262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45958.579259259262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45958.579259259262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45958.579259259262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45958.579259259262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45958.579259259262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45958.579259259262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45958.579259259262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45958.579259259262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45958.579259259262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45958.579259259262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45958.579259259262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45958.579259259262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45958.579259259262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45958.579259259262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45958.579259259262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45958.579259259262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45958.579259259262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45958.579259259262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45958.579259259262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45958.579259259262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45958.579259259262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45958.579259259262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45958.579259259262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45958.579259259262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45958.579259259262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45958.579259259262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45958.579259259262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45958.579259259262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45958.579259259262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45958.579259259262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45958.579259259262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45958.579259259262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45958.579259259262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45958.579259259262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45958.579259259262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45958.579259259262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45958.579259259262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45958.579259259262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45958.579259259262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45958.579259259262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45958.579259259262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45958.579259259262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45958.579259259262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45958.579259259262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45958.579259259262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45958.579259259262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45958.579259259262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45958.579259259262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45958.579259259262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45958.579259259262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45958.579259259262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45958.579259259262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45958.579259259262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45958.579259259262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45958.579259259262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45958.579259259262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45958.579259259262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45958.579259259262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45958.579259259262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45958.579259259262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45958.579259259262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45958.579259259262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45958.579259259262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45958.579259259262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45958.579259259262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45958.579259259262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45958.579259259262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45958.579259259262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45958.579259259262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45958.579259259262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45958.579259259262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45958.579259259262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45958.579259259262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45958.579259259262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45958.579259259262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45958.579259259262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45958.579259259262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45958.579259259262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45958.579259259262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45958.579259259262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45958.579259259262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45958.579259259262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45958.579259259262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45958.579259259262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45958.579259259262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45958.579259259262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45958.579259259262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45958.579259259262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45958.579259259262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45958.579259259262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45958.579259259262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45958.579259259262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45958.579259259262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45958.579259259262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45958.579259259262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45958.579259259262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45958.579259259262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45958.579259259262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45958.579259259262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45958.579259259262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45958.579259259262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45958.579259259262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45958.579259259262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45958.579259259262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45958.579259259262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45958.579259259262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45958.579259259262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45958.579259259262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45958.579259259262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45958.579259259262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45958.579259259262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45958.579259259262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45958.579259259262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45958.579259259262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45958.579259259262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45958.579259259262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45958.579259259262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45958.579259259262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45958.579259259262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45958.579259259262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45958.579259259262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45958.579259259262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45958.579259259262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45958.579259259262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45958.579259259262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45958.579259259262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45958.579259259262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45958.579259259262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45958.579259259262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45958.579259259262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45958.579259259262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45958.579259259262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45958.579259259262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45958.579259259262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45958.579259259262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45958.579259259262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45958.579259259262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45958.579259259262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45958.579259259262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45958.579259259262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45958.579259259262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45958.579259259262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45958.579259259262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45958.579259259262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45958.579259259262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45958.579259259262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45958.579259259262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45958.579259259262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45958.579259259262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45958.579259259262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45958.579259259262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45958.579259259262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45958.579259259262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45958.579259259262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45958.579259259262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45958.579259259262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45958.579259259262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45958.579259259262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45958.579259259262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45958.579259259262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45958.579259259262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45958.579259259262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45958.579259259262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45958.579259259262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45958.579259259262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45958.579259259262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45958.579259259262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45958.579259259262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45958.579259259262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45958.579259259262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45958.579259259262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45958.579259259262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45958.579259259262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45958.579259259262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45958.579259259262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45958.579259259262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45958.579259259262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45958.579259259262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45958.579259259262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45958.579259259262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45958.579259259262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45958.579259259262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45958.579259259262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45958.579259259262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45958.579259259262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45958.579259259262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45958.579259259262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45958.579259259262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45958.579259259262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45958.579259259262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45958.579259259262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45958.579259259262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45958.579259259262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45958.579259259262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45958.579259259262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45958.579259259262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45958.579259259262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45958.579259259262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45958.579259259262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45958.579259259262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45958.579259259262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45958.579259259262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45958.579259259262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45958.579259259262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45958.579259259262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45958.579259259262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45958.579259259262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45958.579259259262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45958.579259259262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45958.579259259262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45958.579259259262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45958.579259259262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45958.579259259262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45958.579259259262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45958.579259259262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45958.579259259262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45958.579259259262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45958.579259259262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45958.579259259262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45958.579259259262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45958.579259259262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45958.579259259262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45958.579259259262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45958.579259259262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45958.579259259262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45958.579259259262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45958.579259259262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45958.579259259262</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opLeftCell="F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255.09854166666628</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94" t="s">
        <v>35545</v>
      </c>
      <c r="E3" s="98" t="s">
        <v>39077</v>
      </c>
      <c r="F3" s="123">
        <v>45958.53534722222</v>
      </c>
      <c r="G3" s="124">
        <f ca="1">IFERROR(NOW()-F3,"")</f>
        <v>4.391203704290092E-2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45958.579259259262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45958.579259259262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45958.579259259262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45958.579259259262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45958.579259259262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45958.579259259262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45958.579259259262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45958.579259259262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45958.579259259262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45958.579259259262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45958.579259259262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45958.579259259262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45958.579259259262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45958.579259259262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45958.579259259262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45958.579259259262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45958.579259259262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45958.579259259262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45958.579259259262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45958.579259259262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45958.579259259262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45958.579259259262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45958.579259259262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45958.579259259262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45958.579259259262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45958.579259259262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45958.579259259262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45958.579259259262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45958.579259259262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45958.579259259262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45958.579259259262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45958.579259259262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45958.579259259262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45958.579259259262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45958.579259259262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45958.579259259262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45958.579259259262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45958.579259259262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45958.579259259262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45958.579259259262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45958.579259259262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45958.579259259262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45958.579259259262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45958.579259259262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45958.579259259262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45958.579259259262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45958.579259259262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45958.579259259262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45958.579259259262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45958.579259259262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45958.579259259262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45958.579259259262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45958.579259259262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45958.579259259262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45958.579259259262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45958.579259259262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45958.579259259262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45958.579259259262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45958.579259259262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45958.579259259262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45958.579259259262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45958.579259259262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45958.579259259262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45958.579259259262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45958.579259259262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45958.579259259262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45958.579259259262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45958.579259259262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45958.579259259262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45958.579259259262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45958.579259259262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45958.579259259262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45958.579259259262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45958.579259259262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45958.579259259262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45958.579259259262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45958.579259259262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45958.579259259262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45958.579259259262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45958.579259259262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45958.579259259262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45958.579259259262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45958.579259259262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45958.579259259262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45958.579259259262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45958.579259259262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45958.579259259262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45958.579259259262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45958.579259259262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45958.579259259262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45958.579259259262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45958.579259259262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45958.579259259262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45958.579259259262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45958.579259259262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45958.579259259262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45958.579259259262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45958.579259259262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45958.579259259262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45958.579259259262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45958.579259259262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45958.579259259262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45958.579259259262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45958.579259259262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45958.579259259262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45958.579259259262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45958.579259259262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45958.579259259262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45958.579259259262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45958.579259259262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45958.579259259262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45958.579259259262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45958.579259259262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45958.579259259262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45958.579259259262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45958.579259259262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45958.579259259262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45958.579259259262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45958.579259259262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45958.579259259262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45958.579259259262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45958.579259259262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45958.579259259262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45958.579259259262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45958.579259259262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45958.579259259262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45958.579259259262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45958.579259259262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45958.579259259262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45958.579259259262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45958.579259259262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45958.579259259262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45958.579259259262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45958.579259259262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45958.579259259262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45958.579259259262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45958.579259259262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45958.579259259262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45958.579259259262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45958.579259259262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45958.579259259262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45958.579259259262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45958.579259259262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45958.579259259262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45958.579259259262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45958.579259259262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45958.579259259262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45958.579259259262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45958.579259259262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45958.579259259262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45958.579259259262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45958.579259259262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45958.579259259262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45958.579259259262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45958.579259259262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45958.579259259262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45958.579259259262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45958.579259259262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45958.579259259262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45958.579259259262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45958.579259259262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45958.579259259262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45958.579259259262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45958.579259259262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45958.579259259262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45958.579259259262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45958.579259259262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45958.579259259262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45958.579259259262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45958.579259259262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45958.579259259262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45958.579259259262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45958.579259259262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45958.579259259262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45958.579259259262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45958.579259259262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45958.579259259262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45958.579259259262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45958.579259259262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45958.579259259262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45958.579259259262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45958.579259259262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45958.579259259262</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45958.579259259262</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66.74719907407416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32.390381944445835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9.9181481481500668</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45958.579259259262</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45958.579259259262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45958.579259259262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45958.579259259262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45958.579259259262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45958.579259259262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45958.579259259262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45958.579259259262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45958.579259259262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45958.579259259262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45958.579259259262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45958.579259259262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45958.579259259262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45958.579259259262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45958.579259259262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45958.579259259262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45958.579259259262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45958.579259259262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45958.579259259262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45958.579259259262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45958.579259259262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45958.579259259262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45958.579259259262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45958.579259259262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45958.579259259262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45958.579259259262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45958.579259259262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45958.579259259262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45958.579259259262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45958.579259259262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45958.579259259262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45958.579259259262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45958.579259259262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45958.579259259262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45958.579259259262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45958.579259259262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45958.579259259262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45958.579259259262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45958.579259259262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45958.579259259262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45958.579259259262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45958.579259259262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45958.579259259262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45958.579259259262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45958.579259259262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45958.579259259262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45958.579259259262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45958.579259259262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45958.579259259262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45958.579259259262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45958.579259259262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45958.579259259262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45958.579259259262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45958.579259259262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45958.579259259262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45958.579259259262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45958.579259259262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45958.579259259262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45958.579259259262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45958.579259259262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45958.579259259262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45958.579259259262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45958.579259259262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45958.579259259262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45958.579259259262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45958.579259259262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45958.579259259262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45958.579259259262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45958.579259259262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45958.579259259262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45958.579259259262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45958.579259259262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45958.579259259262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45958.579259259262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45958.579259259262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45958.579259259262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45958.579259259262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45958.579259259262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45958.579259259262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45958.579259259262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45958.579259259262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45958.579259259262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45958.579259259262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45958.579259259262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45958.579259259262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45958.579259259262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45958.579259259262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45958.579259259262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45958.579259259262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45958.579259259262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45958.579259259262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45958.579259259262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45958.579259259262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45958.579259259262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45958.579259259262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45958.579259259262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45958.579259259262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45958.579259259262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45958.579259259262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45958.579259259262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45958.579259259262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45958.579259259262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45958.579259259262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45958.579259259262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45958.579259259262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45958.579259259262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45958.579259259262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45958.579259259262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45958.579259259262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45958.579259259262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45958.579259259262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45958.579259259262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45958.579259259262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45958.579259259262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45958.579259259262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45958.579259259262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45958.579259259262</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45958.579259259262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45958.579259259262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45958.579259259262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45958.579259259262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45958.579259259262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45958.579259259262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45958.579259259262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45958.579259259262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45958.579259259262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45958.579259259262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45958.579259259262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45958.579259259262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45958.579259259262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45958.579259259262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45958.579259259262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45958.579259259262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45958.579259259262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45958.579259259262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45958.579259259262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45958.579259259262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45958.579259259262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45958.579259259262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45958.579259259262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45958.579259259262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45958.579259259262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45958.579259259262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45958.579259259262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45958.579259259262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45958.579259259262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45958.579259259262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45958.579259259262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45958.579259259262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45958.579259259262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45958.579259259262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45958.579259259262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45958.579259259262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45958.579259259262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45958.579259259262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45958.579259259262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45958.579259259262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45958.579259259262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45958.579259259262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45958.579259259262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45958.579259259262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45958.579259259262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45958.579259259262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45958.579259259262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45958.579259259262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45958.579259259262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45958.579259259262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45958.579259259262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45958.579259259262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45958.579259259262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45958.579259259262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45958.579259259262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45958.579259259262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45958.579259259262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45958.579259259262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45958.579259259262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45958.579259259262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45958.579259259262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45958.579259259262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45958.579259259262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45958.579259259262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45958.579259259262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45958.579259259262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45958.579259259262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45958.579259259262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45958.579259259262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45958.579259259262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45958.579259259262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45958.579259259262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45958.579259259262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45958.579259259262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45958.579259259262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45958.579259259262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45958.579259259262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45958.579259259262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45958.579259259262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45958.579259259262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45958.579259259262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45958.579259259262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45958.579259259262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45958.579259259262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45958.579259259262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45958.579259259262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45958.579259259262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45958.579259259262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45958.579259259262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45958.579259259262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45958.579259259262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45958.579259259262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45958.579259259262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45958.579259259262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45958.579259259262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45958.579259259262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45958.579259259262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45958.579259259262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45958.579259259262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45958.579259259262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45958.579259259262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45958.579259259262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45958.579259259262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45958.579259259262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45958.579259259262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45958.579259259262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45958.579259259262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45958.579259259262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45958.579259259262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45958.579259259262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45958.579259259262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45958.579259259262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45958.579259259262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45958.579259259262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45958.579259259262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45958.579259259262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45958.579259259262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45958.579259259262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45958.579259259262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45958.579259259262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45958.579259259262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45958.579259259262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45958.579259259262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45958.579259259262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45958.579259259262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45958.579259259262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45958.579259259262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45958.579259259262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45958.579259259262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45958.579259259262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45958.579259259262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45958.579259259262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45958.579259259262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45958.579259259262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45958.579259259262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45958.579259259262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45958.579259259262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45958.579259259262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45958.579259259262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45958.579259259262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45958.579259259262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45958.579259259262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45958.579259259262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45958.579259259262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45958.579259259262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45958.579259259262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45958.579259259262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45958.579259259262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45958.579259259262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45958.579259259262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45958.579259259262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45958.579259259262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45958.579259259262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45958.579259259262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45958.579259259262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45958.579259259262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45958.579259259262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45958.579259259262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45958.579259259262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45958.579259259262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45958.579259259262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45958.579259259262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45958.579259259262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45958.579259259262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45958.579259259262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45958.579259259262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45958.579259259262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45958.579259259262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45958.579259259262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45958.579259259262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45958.579259259262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45958.579259259262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45958.579259259262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45958.579259259262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45958.579259259262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45958.579259259262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45958.579259259262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45958.579259259262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45958.579259259262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45958.579259259262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45958.579259259262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45958.579259259262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45958.579259259262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45958.579259259262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45958.579259259262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45958.579259259262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45958.579259259262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45958.579259259262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45958.579259259262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45958.579259259262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45958.579259259262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45958.579259259262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45958.579259259262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45958.579259259262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45958.579259259262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45958.579259259262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45958.579259259262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45958.579259259262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45958.579259259262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45958.579259259262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45958.579259259262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45958.579259259262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45958.579259259262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45958.579259259262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45958.579259259262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45958.579259259262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45958.579259259262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45958.579259259262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45958.579259259262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45958.579259259262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45958.579259259262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45958.579259259262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45958.579259259262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45958.579259259262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45958.579259259262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45958.579259259262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45958.579259259262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45958.579259259262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45958.579259259262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45958.579259259262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45958.579259259262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45958.579259259262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45958.579259259262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45958.579259259262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45958.579259259262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45958.579259259262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45958.579259259262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45958.579259259262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45958.579259259262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45958.579259259262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45958.579259259262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45958.579259259262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45958.579259259262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45958.579259259262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45958.579259259262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45958.579259259262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45958.579259259262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45958.579259259262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45958.579259259262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45958.579259259262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45958.579259259262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45958.579259259262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45958.579259259262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45958.579259259262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45958.579259259262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45958.579259259262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45958.579259259262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45958.579259259262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45958.579259259262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45958.579259259262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45958.579259259262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45958.579259259262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45958.579259259262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45958.579259259262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45958.579259259262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45958.579259259262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45958.579259259262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45958.579259259262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45958.579259259262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45958.579259259262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45958.579259259262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45958.579259259262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45958.579259259262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45958.579259259262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45958.579259259262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45958.579259259262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45958.579259259262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45958.579259259262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45958.579259259262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45958.579259259262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45958.579259259262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45958.579259259262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45958.579259259262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45958.579259259262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45958.579259259262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45958.579259259262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45958.579259259262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45958.579259259262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45958.579259259262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45958.579259259262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45958.579259259262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45958.579259259262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45958.579259259262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45958.579259259262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45958.579259259262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45958.579259259262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45958.579259259262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45958.579259259262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45958.579259259262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45958.579259259262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45958.579259259262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45958.579259259262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45958.579259259262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45958.579259259262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45958.579259259262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45958.579259259262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45958.579259259262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45958.579259259262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45958.579259259262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45958.579259259262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45958.579259259262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45958.579259259262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45958.579259259262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45958.579259259262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45958.579259259262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45958.579259259262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45958.579259259262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45958.579259259262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45958.579259259262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45958.579259259262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45958.579259259262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45958.579259259262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45958.579259259262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45958.579259259262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45958.579259259262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45958.579259259262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45958.579259259262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45958.579259259262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45958.579259259262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45958.579259259262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45958.579259259262</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33023</v>
      </c>
      <c r="E2" s="106"/>
      <c r="F2" s="107"/>
      <c r="G2" s="77">
        <f ca="1">IFERROR(NOW()-F2,"-")</f>
        <v>45958.579259259262</v>
      </c>
      <c r="H2" s="107"/>
      <c r="I2" s="103" t="str">
        <f>IFERROR(VLOOKUP(D2,DB!A:F,6,0),"")</f>
        <v>SCECO</v>
      </c>
      <c r="J2" s="102" t="str">
        <f>IFERROR(VLOOKUP(D2,DB!A:G,7,0),"")</f>
        <v>Good</v>
      </c>
      <c r="K2" s="108"/>
      <c r="L2" s="109" t="str">
        <f>IFERROR(VLOOKUP(D2,DB!A:I,9,0),"")</f>
        <v>Latis</v>
      </c>
    </row>
    <row r="3" spans="1:16383" ht="31.5" customHeight="1">
      <c r="A3" s="104"/>
      <c r="B3" s="103" t="str">
        <f>IFERROR(VLOOKUP(D3,DB!A:K,11,0),"")</f>
        <v>R6</v>
      </c>
      <c r="C3" s="105"/>
      <c r="D3" s="103" t="s">
        <v>34505</v>
      </c>
      <c r="E3" s="106"/>
      <c r="F3" s="107"/>
      <c r="G3" s="77">
        <f ca="1">IFERROR(NOW()-F3,"-")</f>
        <v>45958.579259259262</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03" t="s">
        <v>33614</v>
      </c>
      <c r="E4" s="106"/>
      <c r="F4" s="107"/>
      <c r="G4" s="77">
        <f ca="1">IFERROR(NOW()-F4,"-")</f>
        <v>45958.579259259262</v>
      </c>
      <c r="H4" s="107"/>
      <c r="I4" s="103" t="str">
        <f>IFERROR(VLOOKUP(D4,DB!A:F,6,0),"")</f>
        <v>SCECO+STB</v>
      </c>
      <c r="J4" s="102" t="str">
        <f>IFERROR(VLOOKUP(D4,DB!A:G,7,0),"")</f>
        <v>Good</v>
      </c>
      <c r="K4" s="108"/>
      <c r="L4" s="109" t="str">
        <f>IFERROR(VLOOKUP(D4,DB!A:I,9,0),"")</f>
        <v>Latis</v>
      </c>
    </row>
    <row r="5" spans="1:16383" ht="31.5" customHeight="1">
      <c r="A5" s="104"/>
      <c r="B5" s="103" t="str">
        <f>IFERROR(VLOOKUP(D5,DB!A:K,11,0),"")</f>
        <v/>
      </c>
      <c r="C5" s="105"/>
      <c r="D5" s="103" t="s">
        <v>39095</v>
      </c>
      <c r="E5" s="106"/>
      <c r="F5" s="107"/>
      <c r="G5" s="77">
        <f ca="1">IFERROR(NOW()-F5,"-")</f>
        <v>45958.579259259262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45958.579259259262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45958.579259259262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45958.579259259262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45958.579259259262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45958.579259259262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45958.579259259262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45958.579259259262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45958.579259259262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45958.579259259262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45958.579259259262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45958.579259259262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45958.579259259262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45958.579259259262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45958.579259259262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45958.579259259262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45958.579259259262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45958.579259259262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45958.579259259262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45958.579259259262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45958.579259259262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45958.579259259262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45958.579259259262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45958.579259259262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45958.579259259262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45958.579259259262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45958.579259259262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45958.579259259262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45958.579259259262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45958.579259259262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45958.579259259262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45958.579259259262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45958.579259259262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45958.579259259262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45958.579259259262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45958.579259259262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45958.579259259262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45958.579259259262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45958.579259259262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45958.579259259262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45958.579259259262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45958.579259259262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45958.579259259262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45958.579259259262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45958.579259259262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45958.579259259262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45958.579259259262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45958.579259259262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45958.579259259262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45958.579259259262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45958.579259259262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45958.579259259262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45958.579259259262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45958.579259259262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45958.579259259262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45958.579259259262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45958.579259259262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45958.579259259262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45958.579259259262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45958.579259259262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45958.579259259262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45958.579259259262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45958.579259259262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45958.579259259262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45958.579259259262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45958.579259259262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45958.579259259262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45958.579259259262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45958.579259259262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45958.579259259262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45958.579259259262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45958.579259259262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45958.579259259262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45958.579259259262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45958.579259259262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45958.579259259262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45958.579259259262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45958.579259259262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45958.579259259262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45958.579259259262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45958.579259259262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45958.579259259262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45958.579259259262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45958.579259259262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45958.579259259262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45958.579259259262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45958.579259259262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45958.579259259262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45958.579259259262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45958.579259259262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45958.579259259262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45958.579259259262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45958.579259259262</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2025-10-28T10:54:39Z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