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80" documentId="120_S{2AC9BD13-BADA-5192-A53E-5A8FF88502F6}" xr6:coauthVersionLast="47" xr6:coauthVersionMax="47" xr10:uidLastSave="{E8E57FD9-ACE3-4CE5-93A6-D89A262F9E9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 i="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<sst xmlns="http://schemas.openxmlformats.org/spreadsheetml/2006/main" count="180289" uniqueCount="39128">
  <si>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</si>
  <si>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</si>
  <si>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</si>
  <si>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</si>
  <si>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</si>
  <si>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</si>
  <si>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</si>
  <si>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</si>
  <si>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</si>
  <si>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</si>
  <si>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</si>
  <si>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</si>
  <si>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</si>
  <si>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</si>
  <si>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</si>
  <si>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</si>
  <si>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</si>
  <si>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</si>
  <si>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</si>
  <si>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</si>
  <si>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</si>
  <si>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</si>
  <si>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</si>
  <si>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</si>
  <si>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</si>
  <si>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</si>
  <si>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</si>
  <si>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</si>
  <si>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</si>
  <si>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</si>
  <si>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</si>
  <si>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</si>
  <si>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</si>
  <si>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</si>
  <si>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</si>
  <si>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</si>
  <si>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</si>
  <si>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</si>
  <si>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</si>
  <si>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</si>
  <si>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</si>
  <si>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</si>
  <si>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</si>
  <si>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</si>
  <si>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</si>
  <si>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</si>
  <si>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</si>
  <si>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</si>
  <si>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</si>
  <si>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</si>
  <si>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</si>
  <si>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</si>
  <si>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</si>
  <si>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</si>
  <si>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</si>
  <si>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</si>
  <si>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</si>
  <si>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</si>
  <si>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</si>
  <si>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</si>
  <si>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</si>
  <si>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</si>
  <si>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</si>
  <si>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</si>
  <si>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</si>
  <si>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</si>
  <si>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</si>
  <si>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</si>
  <si>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</si>
  <si>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</si>
  <si>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</si>
  <si>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</si>
  <si>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</si>
  <si>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</si>
  <si>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</si>
  <si>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</si>
  <si>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</si>
  <si>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</si>
  <si>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</si>
  <si>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</si>
  <si>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</si>
  <si>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</si>
  <si>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</si>
  <si>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</si>
  <si>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</si>
  <si>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</si>
  <si>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</si>
  <si>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</si>
  <si>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</si>
  <si>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</si>
  <si>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</si>
  <si>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</si>
  <si>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</si>
  <si>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</si>
  <si>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</si>
  <si>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</si>
  <si>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</si>
  <si>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</si>
  <si>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</si>
  <si>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</si>
  <si>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</si>
  <si>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</si>
  <si>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</si>
  <si>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</si>
  <si>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</si>
  <si>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</si>
  <si>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</si>
  <si>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</si>
  <si>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</si>
  <si>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</si>
  <si>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</si>
  <si>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</si>
  <si>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</si>
  <si>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</si>
  <si>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</si>
  <si>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</si>
  <si>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</si>
  <si>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</si>
  <si>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</si>
  <si>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</si>
  <si>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</si>
  <si>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</si>
  <si>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</si>
  <si>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</si>
  <si>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</si>
  <si>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</si>
  <si>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</si>
  <si>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</si>
  <si>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</si>
  <si>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</si>
  <si>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</si>
  <si>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</si>
  <si>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</si>
  <si>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</si>
  <si>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</si>
  <si>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</si>
  <si>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</si>
  <si>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</si>
  <si>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</si>
  <si>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</si>
  <si>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</si>
  <si>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</si>
  <si>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</si>
  <si>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</si>
  <si>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</si>
  <si>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</si>
  <si>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</si>
  <si>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</si>
  <si>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</si>
  <si>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</si>
  <si>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</si>
  <si>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</si>
  <si>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</si>
  <si>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</si>
  <si>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</si>
  <si>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</si>
  <si>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</si>
  <si>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</si>
  <si>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</si>
  <si>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</si>
  <si>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</si>
  <si>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</si>
  <si>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</si>
  <si>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</si>
  <si>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</si>
  <si>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</si>
  <si>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</si>
  <si>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</si>
  <si>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</si>
  <si>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</si>
  <si>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</si>
  <si>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</si>
  <si>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</si>
  <si>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</si>
  <si>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</si>
  <si>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</si>
  <si>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</si>
  <si>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</si>
  <si>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</si>
  <si>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</si>
  <si>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</si>
  <si>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</si>
  <si>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</si>
  <si>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</si>
  <si>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</si>
  <si>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</si>
  <si>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</si>
  <si>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</si>
  <si>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</si>
  <si>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</si>
  <si>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</si>
  <si>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</si>
  <si>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</si>
  <si>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</si>
  <si>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</si>
  <si>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</si>
  <si>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</si>
  <si>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</si>
  <si>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</si>
  <si>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</si>
  <si>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</si>
  <si>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</si>
  <si>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</si>
  <si>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</si>
  <si>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</si>
  <si>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</si>
  <si>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</si>
  <si>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</si>
  <si>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</si>
  <si>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</si>
  <si>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</si>
  <si>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</si>
  <si>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</si>
  <si>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</si>
  <si>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</si>
  <si>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</si>
  <si>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</si>
  <si>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</si>
  <si>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</si>
  <si>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</si>
  <si>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</si>
  <si>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</si>
  <si>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</si>
  <si>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</si>
  <si>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</si>
  <si>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</si>
  <si>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</si>
  <si>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</si>
  <si>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</si>
  <si>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</si>
  <si>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</si>
  <si>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</si>
  <si>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</si>
  <si>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</si>
  <si>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</si>
  <si>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</si>
  <si>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</si>
  <si>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</si>
  <si>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</si>
  <si>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</si>
  <si>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</si>
  <si>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</si>
  <si>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</si>
  <si>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</si>
  <si>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</si>
  <si>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</si>
  <si>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</si>
  <si>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</si>
  <si>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</si>
  <si>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</si>
  <si>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</si>
  <si>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</si>
  <si>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</si>
  <si>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</si>
  <si>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</si>
  <si>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</si>
  <si>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</si>
  <si>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</si>
  <si>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</si>
  <si>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</si>
  <si>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</si>
  <si>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</si>
  <si>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</si>
  <si>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</si>
  <si>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</si>
  <si>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</si>
  <si>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</si>
  <si>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</si>
  <si>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</si>
  <si>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</si>
  <si>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</si>
  <si>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</si>
  <si>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</si>
  <si>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</si>
  <si>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</si>
  <si>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</si>
  <si>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</si>
  <si>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</si>
  <si>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</si>
  <si>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</si>
  <si>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</si>
  <si>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</si>
  <si>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</si>
  <si>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</si>
  <si>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</si>
  <si>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</si>
  <si>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</si>
  <si>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</si>
  <si>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</si>
  <si>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</si>
  <si>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</si>
  <si>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</si>
  <si>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</si>
  <si>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</si>
  <si>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</si>
  <si>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</si>
  <si>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</si>
  <si>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</si>
  <si>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</si>
  <si>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</si>
  <si>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</si>
  <si>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</si>
  <si>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</si>
  <si>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</si>
  <si>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</si>
  <si>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</si>
  <si>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</si>
  <si>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</si>
  <si>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</si>
  <si>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</si>
  <si>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</si>
  <si>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</si>
  <si>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</si>
  <si>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</si>
  <si>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</si>
  <si>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</si>
  <si>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</si>
  <si>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</si>
  <si>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</si>
  <si>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</si>
  <si>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</si>
  <si>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</si>
  <si>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</si>
  <si>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</si>
  <si>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</si>
  <si>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</si>
  <si>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</si>
  <si>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</si>
  <si>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</si>
  <si>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</si>
  <si>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</si>
  <si>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</si>
  <si>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</si>
  <si>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</si>
  <si>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</si>
  <si>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</si>
  <si>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</si>
  <si>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</si>
  <si>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</si>
  <si>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</si>
  <si>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</si>
  <si>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</si>
  <si>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</si>
  <si>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</si>
  <si>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</si>
  <si>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</si>
  <si>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</si>
  <si>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</si>
  <si>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</si>
  <si>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</si>
  <si>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</si>
  <si>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</si>
  <si>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</si>
  <si>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</si>
  <si>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</si>
  <si>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</si>
  <si>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</si>
  <si>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</si>
  <si>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</si>
  <si>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</si>
  <si>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</si>
  <si>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</si>
  <si>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</si>
  <si>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</si>
  <si>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</si>
  <si>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</si>
  <si>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</si>
  <si>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</si>
  <si>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</si>
  <si>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</si>
  <si>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</si>
  <si>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</si>
  <si>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</si>
  <si>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</si>
  <si>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</si>
  <si>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</si>
  <si>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</si>
  <si>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</si>
  <si>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</si>
  <si>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</si>
  <si>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</si>
  <si>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</si>
  <si>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</si>
  <si>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</si>
  <si>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</si>
  <si>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</si>
  <si>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</si>
  <si>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</si>
  <si>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</si>
  <si>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</si>
  <si>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</si>
  <si>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</si>
  <si>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</si>
  <si>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</si>
  <si>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</si>
  <si>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</si>
  <si>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</si>
  <si>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</si>
  <si>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</si>
  <si>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</si>
  <si>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</si>
  <si>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</si>
  <si>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</si>
  <si>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</si>
  <si>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</si>
  <si>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</si>
  <si>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</si>
  <si>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</si>
  <si>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</si>
  <si>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</si>
  <si>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</si>
  <si>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</si>
  <si>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</si>
  <si>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</si>
  <si>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</si>
  <si>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</si>
  <si>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</si>
  <si>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</si>
  <si>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</si>
  <si>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</si>
  <si>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</si>
  <si>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</si>
  <si>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</si>
  <si>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</si>
  <si>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</si>
  <si>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</si>
  <si>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</si>
  <si>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</si>
  <si>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</si>
  <si>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</si>
  <si>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</si>
  <si>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</si>
  <si>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</si>
  <si>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</si>
  <si>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</si>
  <si>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</si>
  <si>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</si>
  <si>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</si>
  <si>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</si>
  <si>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</si>
  <si>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</si>
  <si>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</si>
  <si>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</si>
  <si>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</si>
  <si>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</si>
  <si>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</si>
  <si>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</si>
  <si>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</si>
  <si>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</si>
  <si>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</si>
  <si>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</si>
  <si>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</si>
  <si>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</si>
  <si>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</si>
  <si>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</si>
  <si>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</si>
  <si>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</si>
  <si>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</si>
  <si>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</si>
  <si>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</si>
  <si>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</si>
  <si>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</si>
  <si>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</si>
  <si>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</si>
  <si>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</si>
  <si>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</si>
  <si>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</si>
  <si>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</si>
  <si>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</si>
  <si>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</si>
  <si>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</si>
  <si>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</si>
  <si>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</si>
  <si>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</si>
  <si>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</si>
  <si>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</si>
  <si>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</si>
  <si>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</si>
  <si>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</si>
  <si>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</si>
  <si>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</si>
  <si>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</si>
  <si>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</si>
  <si>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</si>
  <si>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</si>
  <si>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</si>
  <si>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</si>
  <si>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</si>
  <si>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</si>
  <si>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</si>
  <si>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</si>
  <si>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</si>
  <si>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</si>
  <si>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</si>
  <si>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</si>
  <si>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</si>
  <si>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</si>
  <si>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</si>
  <si>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</si>
  <si>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</si>
  <si>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</si>
  <si>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</si>
  <si>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</si>
  <si>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</si>
  <si>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</si>
  <si>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</si>
  <si>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</si>
  <si>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</si>
  <si>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</si>
  <si>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</si>
  <si>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</si>
  <si>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</si>
  <si>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</si>
  <si>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</si>
  <si>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</si>
  <si>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</si>
  <si>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</si>
  <si>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</si>
  <si>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</si>
  <si>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</si>
  <si>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</si>
  <si>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</si>
  <si>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</si>
  <si>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</si>
  <si>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</si>
  <si>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</si>
  <si>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</si>
  <si>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</si>
  <si>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</si>
  <si>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</si>
  <si>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</si>
  <si>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</si>
  <si>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</si>
  <si>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</si>
  <si>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</si>
  <si>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</si>
  <si>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</si>
  <si>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</si>
  <si>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</si>
  <si>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</si>
  <si>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</si>
  <si>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</si>
  <si>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</si>
  <si>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</si>
  <si>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</si>
  <si>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</si>
  <si>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</si>
  <si>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</si>
  <si>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</si>
  <si>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</si>
  <si>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</si>
  <si>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</si>
  <si>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</si>
  <si>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</si>
  <si>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</si>
  <si>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</si>
  <si>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</si>
  <si>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</si>
  <si>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</si>
  <si>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</si>
  <si>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</si>
  <si>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</si>
  <si>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</si>
  <si>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</si>
  <si>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</si>
  <si>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</si>
  <si>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</si>
  <si>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</si>
  <si>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</si>
  <si>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</si>
  <si>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</si>
  <si>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</si>
  <si>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</si>
  <si>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</si>
  <si>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</si>
  <si>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</si>
  <si>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</si>
  <si>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</si>
  <si>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</si>
  <si>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</si>
  <si>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</si>
  <si>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</si>
  <si>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</si>
  <si>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</si>
  <si>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</si>
  <si>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</si>
  <si>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</si>
  <si>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</si>
  <si>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</si>
  <si>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</si>
  <si>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</si>
  <si>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</si>
  <si>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</si>
  <si>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</si>
  <si>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</si>
  <si>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</si>
  <si>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</si>
  <si>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</si>
  <si>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</si>
  <si>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</si>
  <si>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</si>
  <si>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</si>
  <si>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</si>
  <si>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</si>
  <si>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</si>
  <si>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</si>
  <si>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</si>
  <si>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</si>
  <si>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</si>
  <si>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</si>
  <si>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</si>
  <si>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</si>
  <si>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</si>
  <si>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</si>
  <si>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</si>
  <si>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</si>
  <si>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</si>
  <si>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</si>
  <si>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</si>
  <si>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</si>
  <si>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</si>
  <si>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</si>
  <si>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</si>
  <si>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</si>
  <si>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</si>
  <si>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</si>
  <si>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</si>
  <si>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</si>
  <si>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</si>
  <si>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</si>
  <si>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</si>
  <si>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</si>
  <si>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</si>
  <si>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</si>
  <si>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</si>
  <si>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</si>
  <si>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</si>
  <si>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</si>
  <si>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</si>
  <si>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</si>
  <si>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</si>
  <si>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</si>
  <si>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</si>
  <si>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</si>
  <si>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</si>
  <si>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</si>
  <si>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</si>
  <si>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</si>
  <si>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</si>
  <si>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</si>
  <si>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</si>
  <si>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</si>
  <si>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</si>
  <si>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</si>
  <si>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</si>
  <si>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</si>
  <si>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</si>
  <si>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</si>
  <si>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</si>
  <si>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</si>
  <si>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</si>
  <si>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</si>
  <si>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</si>
  <si>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</si>
  <si>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</si>
  <si>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</si>
  <si>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</si>
  <si>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</si>
  <si>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</si>
  <si>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</si>
  <si>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</si>
  <si>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</si>
  <si>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</si>
  <si>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</si>
  <si>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</si>
  <si>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</si>
  <si>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</si>
  <si>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</si>
  <si>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</si>
  <si>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</si>
  <si>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</si>
  <si>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</si>
  <si>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</si>
  <si>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</si>
  <si>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</si>
  <si>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</si>
  <si>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</si>
  <si>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</si>
  <si>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</si>
  <si>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</si>
  <si>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</si>
  <si>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</si>
  <si>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</si>
  <si>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</si>
  <si>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</si>
  <si>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</si>
  <si>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</si>
  <si>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</si>
  <si>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</si>
  <si>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</si>
  <si>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</si>
  <si>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</si>
  <si>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</si>
  <si>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</si>
  <si>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</si>
  <si>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</si>
  <si>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</si>
  <si>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</si>
  <si>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</si>
  <si>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</si>
  <si>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</si>
  <si>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</si>
  <si>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</si>
  <si>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</si>
  <si>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</si>
  <si>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</si>
  <si>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</si>
  <si>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</si>
  <si>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</si>
  <si>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</si>
  <si>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</si>
  <si>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</si>
  <si>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</si>
  <si>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</si>
  <si>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</si>
  <si>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</si>
  <si>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</si>
  <si>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</si>
  <si>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</si>
  <si>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</si>
  <si>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</si>
  <si>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</si>
  <si>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</si>
  <si>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</si>
  <si>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</si>
  <si>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</si>
  <si>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</si>
  <si>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</si>
  <si>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</si>
  <si>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</si>
  <si>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</si>
  <si>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</si>
  <si>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</si>
  <si>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</si>
  <si>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</si>
  <si>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</si>
  <si>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</si>
  <si>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</si>
  <si>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</si>
  <si>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</si>
  <si>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</si>
  <si>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</si>
  <si>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</si>
  <si>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</si>
  <si>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</si>
  <si>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</si>
  <si>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</si>
  <si>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</si>
  <si>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</si>
  <si>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</si>
  <si>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</si>
  <si>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</si>
  <si>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</si>
  <si>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</si>
  <si>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</si>
  <si>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</si>
  <si>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</si>
  <si>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</si>
  <si>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</si>
  <si>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</si>
  <si>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</si>
  <si>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</si>
  <si>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</si>
  <si>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</si>
  <si>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</si>
  <si>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</si>
  <si>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</si>
  <si>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</si>
  <si>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</si>
  <si>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</si>
  <si>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</si>
  <si>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</si>
  <si>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</si>
  <si>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</si>
  <si>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</si>
  <si>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</si>
  <si>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</si>
  <si>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</si>
  <si>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</si>
  <si>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</si>
  <si>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</si>
  <si>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</si>
  <si>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</si>
  <si>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</si>
  <si>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</si>
  <si>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</si>
  <si>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</si>
  <si>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</si>
  <si>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</si>
  <si>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</si>
  <si>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</si>
  <si>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</si>
  <si>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</si>
  <si>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</si>
  <si>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</si>
  <si>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</si>
  <si>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</si>
  <si>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</si>
  <si>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</si>
  <si>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</si>
  <si>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</si>
  <si>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</si>
  <si>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</si>
  <si>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</si>
  <si>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</si>
  <si>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</si>
  <si>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</si>
  <si>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</si>
  <si>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</si>
  <si>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</si>
  <si>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</si>
  <si>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</si>
  <si>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</si>
  <si>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</si>
  <si>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</si>
  <si>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</si>
  <si>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</si>
  <si>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</si>
  <si>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</si>
  <si>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</si>
  <si>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</si>
  <si>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</si>
  <si>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</si>
  <si>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</si>
  <si>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</si>
  <si>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</si>
  <si>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</si>
  <si>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</si>
  <si>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</si>
  <si>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</si>
  <si>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</si>
  <si>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</si>
  <si>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</si>
  <si>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</si>
  <si>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</si>
  <si>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</si>
  <si>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</si>
  <si>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</si>
  <si>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</si>
  <si>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</si>
  <si>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</si>
  <si>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</si>
  <si>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</si>
  <si>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</si>
  <si>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</si>
  <si>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</si>
  <si>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</si>
  <si>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</si>
  <si>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</si>
  <si>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</si>
  <si>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</si>
  <si>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</si>
  <si>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</si>
  <si>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</si>
  <si>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</si>
  <si>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</si>
  <si>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</si>
  <si>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</si>
  <si>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</si>
  <si>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</si>
  <si>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</si>
  <si>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</si>
  <si>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</si>
  <si>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</si>
  <si>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</si>
  <si>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</si>
  <si>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</si>
  <si>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</si>
  <si>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</si>
  <si>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</si>
  <si>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</si>
  <si>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</si>
  <si>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</si>
  <si>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</si>
  <si>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</si>
  <si>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</si>
  <si>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</si>
  <si>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</si>
  <si>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</si>
  <si>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</si>
  <si>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</si>
  <si>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</si>
  <si>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</si>
  <si>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</si>
  <si>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</si>
  <si>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</si>
  <si>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</si>
  <si>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</si>
  <si>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</si>
  <si>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</si>
  <si>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</si>
  <si>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</si>
  <si>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</si>
  <si>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</si>
  <si>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</si>
  <si>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</si>
  <si>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</si>
  <si>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</si>
  <si>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</si>
  <si>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</si>
  <si>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</si>
  <si>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</si>
  <si>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</si>
  <si>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</si>
  <si>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</si>
  <si>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</si>
  <si>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</si>
  <si>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</si>
  <si>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</si>
  <si>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</si>
  <si>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</si>
  <si>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</si>
  <si>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</si>
  <si>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</si>
  <si>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</si>
  <si>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</si>
  <si>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</si>
  <si>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</si>
  <si>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</si>
  <si>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</si>
  <si>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</si>
  <si>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</si>
  <si>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</si>
  <si>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</si>
  <si>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</si>
  <si>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</si>
  <si>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</si>
  <si>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</si>
  <si>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</si>
  <si>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</si>
  <si>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</si>
  <si>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</si>
  <si>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</si>
  <si>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</si>
  <si>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</si>
  <si>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</si>
  <si>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</si>
  <si>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</si>
  <si>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</si>
  <si>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</si>
  <si>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</si>
  <si>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</si>
  <si>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</si>
  <si>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</si>
  <si>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</si>
  <si>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</si>
  <si>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</si>
  <si>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</si>
  <si>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</si>
  <si>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</si>
  <si>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</si>
  <si>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</si>
  <si>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</si>
  <si>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</si>
  <si>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</si>
  <si>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</si>
  <si>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</si>
  <si>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</si>
  <si>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</si>
  <si>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</si>
  <si>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</si>
  <si>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</si>
  <si>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</si>
  <si>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</si>
  <si>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</si>
  <si>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</si>
  <si>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</si>
  <si>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</si>
  <si>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</si>
  <si>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</si>
  <si>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</si>
  <si>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</si>
  <si>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</si>
  <si>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</si>
  <si>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</si>
  <si>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</si>
  <si>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</si>
  <si>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</si>
  <si>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</si>
  <si>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</si>
  <si>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</si>
  <si>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</si>
  <si>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</si>
  <si>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</si>
  <si>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</si>
  <si>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</si>
  <si>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</si>
  <si>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</si>
  <si>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</si>
  <si>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</si>
  <si>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</si>
  <si>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</si>
  <si>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</si>
  <si>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</si>
  <si>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</si>
  <si>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</si>
  <si>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</si>
  <si>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</si>
  <si>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</si>
  <si>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</si>
  <si>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</si>
  <si>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</si>
  <si>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</si>
  <si>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</si>
  <si>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</si>
  <si>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</si>
  <si>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</si>
  <si>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</si>
  <si>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</si>
  <si>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</si>
  <si>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</si>
  <si>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</si>
  <si>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</si>
  <si>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</si>
  <si>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</si>
  <si>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</si>
  <si>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</si>
  <si>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</si>
  <si>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</si>
  <si>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</si>
  <si>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</si>
  <si>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</si>
  <si>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</si>
  <si>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</si>
  <si>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</si>
  <si>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</si>
  <si>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</si>
  <si>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</si>
  <si>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</si>
  <si>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</si>
  <si>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</si>
  <si>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</si>
  <si>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</si>
  <si>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</si>
  <si>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</si>
  <si>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</si>
  <si>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</si>
  <si>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</si>
  <si>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</si>
  <si>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</si>
  <si>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</si>
  <si>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</si>
  <si>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</si>
  <si>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</si>
  <si>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</si>
  <si>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</si>
  <si>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</si>
  <si>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</si>
  <si>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</si>
  <si>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</si>
  <si>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</si>
  <si>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</si>
  <si>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</si>
  <si>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</si>
  <si>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</si>
  <si>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</si>
  <si>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</si>
  <si>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</si>
  <si>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</si>
  <si>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</si>
  <si>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</si>
  <si>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</si>
  <si>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</si>
  <si>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</si>
  <si>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</si>
  <si>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</si>
  <si>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</si>
  <si>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</si>
  <si>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</si>
  <si>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</si>
  <si>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</si>
  <si>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</si>
  <si>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</si>
  <si>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</si>
  <si>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</si>
  <si>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</si>
  <si>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</si>
  <si>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</si>
  <si>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</si>
  <si>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</si>
  <si>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</si>
  <si>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</si>
  <si>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</si>
  <si>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</si>
  <si>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</si>
  <si>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</si>
  <si>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</si>
  <si>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</si>
  <si>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</si>
  <si>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</si>
  <si>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</si>
  <si>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</si>
  <si>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</si>
  <si>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</si>
  <si>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</si>
  <si>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</si>
  <si>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</si>
  <si>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</si>
  <si>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</si>
  <si>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</si>
  <si>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</si>
  <si>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</si>
  <si>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</si>
  <si>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</si>
  <si>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</si>
  <si>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</si>
  <si>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</si>
  <si>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</si>
  <si>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</si>
  <si>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</si>
  <si>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</si>
  <si>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</si>
  <si>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</si>
  <si>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</si>
  <si>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</si>
  <si>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</si>
  <si>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</si>
  <si>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</si>
  <si>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</si>
  <si>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</si>
  <si>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</si>
  <si>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</si>
  <si>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</si>
  <si>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</si>
  <si>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</si>
  <si>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</si>
  <si>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</si>
  <si>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</si>
  <si>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</si>
  <si>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</si>
  <si>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</si>
  <si>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</si>
  <si>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</si>
  <si>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</si>
  <si>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</si>
  <si>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</si>
  <si>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</si>
  <si>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</si>
  <si>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</si>
  <si>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</si>
  <si>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</si>
  <si>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</si>
  <si>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</si>
  <si>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</si>
  <si>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</si>
  <si>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</si>
  <si>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</si>
  <si>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</si>
  <si>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</si>
  <si>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</si>
  <si>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</si>
  <si>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</si>
  <si>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</si>
  <si>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</si>
  <si>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</si>
  <si>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</si>
  <si>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</si>
  <si>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</si>
  <si>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</si>
  <si>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</si>
  <si>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</si>
  <si>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</si>
  <si>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</si>
  <si>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</si>
  <si>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</si>
  <si>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</si>
  <si>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</si>
  <si>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</si>
  <si>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</si>
  <si>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</si>
  <si>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</si>
  <si>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</si>
  <si>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</si>
  <si>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</si>
  <si>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</si>
  <si>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</si>
  <si>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</si>
  <si>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</si>
  <si>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</si>
  <si>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</si>
  <si>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</si>
  <si>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</si>
  <si>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</si>
  <si>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</si>
  <si>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</si>
  <si>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</si>
  <si>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</si>
  <si>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</si>
  <si>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</si>
  <si>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</si>
  <si>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</si>
  <si>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</si>
  <si>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</si>
  <si>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</si>
  <si>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</si>
  <si>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</si>
  <si>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</si>
  <si>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</si>
  <si>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</si>
  <si>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</si>
  <si>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</si>
  <si>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</si>
  <si>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</si>
  <si>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</si>
  <si>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</si>
  <si>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</si>
  <si>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</si>
  <si>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</si>
  <si>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</si>
  <si>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</si>
  <si>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</si>
  <si>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</si>
  <si>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</si>
  <si>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</si>
  <si>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</si>
  <si>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</si>
  <si>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</si>
  <si>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</si>
  <si>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</si>
  <si>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</si>
  <si>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</si>
  <si>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</si>
  <si>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</si>
  <si>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</si>
  <si>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</si>
  <si>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</si>
  <si>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</si>
  <si>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</si>
  <si>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</si>
  <si>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</si>
  <si>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</si>
  <si>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</si>
  <si>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</si>
  <si>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</si>
  <si>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</si>
  <si>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</si>
  <si>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</si>
  <si>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</si>
  <si>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</si>
  <si>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</si>
  <si>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</si>
  <si>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</si>
  <si>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</si>
  <si>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</si>
  <si>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</si>
  <si>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</si>
  <si>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</si>
  <si>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</si>
  <si>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</si>
  <si>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</si>
  <si>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</si>
  <si>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</si>
  <si>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</si>
  <si>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</si>
  <si>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</si>
  <si>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</si>
  <si>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</si>
  <si>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</si>
  <si>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</si>
  <si>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</si>
  <si>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</si>
  <si>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</si>
  <si>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</si>
  <si>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</si>
  <si>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</si>
  <si>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</si>
  <si>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</si>
  <si>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</si>
  <si>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</si>
  <si>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</si>
  <si>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</si>
  <si>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</si>
  <si>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</si>
  <si>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</si>
  <si>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</si>
  <si>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</si>
  <si>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</si>
  <si>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</si>
  <si>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</si>
  <si>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</si>
  <si>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</si>
  <si>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</si>
  <si>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</si>
  <si>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</si>
  <si>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</si>
  <si>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</si>
  <si>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</si>
  <si>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</si>
  <si>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</si>
  <si>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</si>
  <si>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</si>
  <si>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</si>
  <si>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</si>
  <si>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</si>
  <si>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</si>
  <si>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</si>
  <si>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</si>
  <si>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</si>
  <si>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</si>
  <si>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</si>
  <si>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</si>
  <si>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</si>
  <si>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</si>
  <si>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</si>
  <si>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</si>
  <si>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</si>
  <si>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</si>
  <si>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</si>
  <si>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</si>
  <si>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</si>
  <si>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</si>
  <si>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</si>
  <si>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</si>
  <si>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</si>
  <si>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</si>
  <si>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</si>
  <si>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</si>
  <si>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</si>
  <si>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</si>
  <si>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</si>
  <si>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</si>
  <si>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</si>
  <si>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</si>
  <si>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</si>
  <si>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</si>
  <si>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</si>
  <si>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</si>
  <si>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</si>
  <si>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</si>
  <si>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</si>
  <si>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</si>
  <si>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</si>
  <si>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</si>
  <si>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</si>
  <si>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</si>
  <si>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</si>
  <si>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</si>
  <si>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</si>
  <si>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</si>
  <si>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</si>
  <si>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</si>
  <si>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</si>
  <si>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</si>
  <si>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</si>
  <si>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</si>
  <si>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</si>
  <si>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</si>
  <si>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</si>
  <si>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</si>
  <si>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</si>
  <si>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</si>
  <si>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</si>
  <si>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</si>
  <si>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</si>
  <si>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</si>
  <si>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</si>
  <si>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</si>
  <si>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</si>
  <si>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</si>
  <si>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</si>
  <si>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</si>
  <si>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</si>
  <si>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</si>
  <si>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</si>
  <si>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</si>
  <si>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</si>
  <si>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</si>
  <si>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</si>
  <si>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</si>
  <si>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</si>
  <si>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</si>
  <si>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</si>
  <si>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</si>
  <si>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</si>
  <si>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</si>
  <si>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</si>
  <si>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</si>
  <si>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</si>
  <si>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</si>
  <si>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</si>
  <si>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</si>
  <si>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</si>
  <si>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</si>
  <si>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</si>
  <si>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</si>
  <si>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</si>
  <si>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</si>
  <si>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</si>
  <si>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</si>
  <si>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</si>
  <si>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</si>
  <si>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</si>
  <si>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</si>
  <si>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</si>
  <si>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</si>
  <si>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</si>
  <si>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</si>
  <si>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</si>
  <si>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</si>
  <si>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</si>
  <si>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</si>
  <si>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</si>
  <si>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</si>
  <si>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</si>
  <si>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</si>
  <si>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</si>
  <si>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</si>
  <si>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</si>
  <si>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</si>
  <si>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</si>
  <si>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</si>
  <si>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</si>
  <si>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</si>
  <si>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</si>
  <si>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</si>
  <si>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</si>
  <si>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</si>
  <si>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</si>
  <si>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</si>
  <si>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</si>
  <si>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</si>
  <si>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</si>
  <si>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</si>
  <si>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</si>
  <si>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</si>
  <si>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</si>
  <si>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</si>
  <si>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</si>
  <si>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</si>
  <si>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</si>
  <si>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</si>
  <si>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</si>
  <si>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</si>
  <si>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</si>
  <si>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</si>
  <si>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</si>
  <si>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</si>
  <si>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</si>
  <si>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</si>
  <si>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</si>
  <si>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</si>
  <si>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</si>
  <si>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</si>
  <si>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</si>
  <si>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</si>
  <si>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</si>
  <si>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</si>
  <si>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</si>
  <si>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</si>
  <si>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</si>
  <si>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</si>
  <si>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</si>
  <si>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</si>
  <si>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</si>
  <si>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</si>
  <si>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</si>
  <si>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</si>
  <si>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</si>
  <si>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</si>
  <si>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</si>
  <si>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</si>
  <si>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</si>
  <si>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</si>
  <si>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</si>
  <si>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</si>
  <si>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</si>
  <si>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</si>
  <si>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</si>
  <si>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</si>
  <si>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</si>
  <si>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</si>
  <si>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</si>
  <si>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</si>
  <si>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</si>
  <si>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</si>
  <si>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</si>
  <si>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</si>
  <si>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</si>
  <si>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</si>
  <si>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</si>
  <si>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</si>
  <si>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</si>
  <si>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</si>
  <si>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</si>
  <si>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</si>
  <si>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</si>
  <si>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</si>
  <si>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</si>
  <si>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</si>
  <si>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</si>
  <si>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</si>
  <si>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</si>
  <si>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</si>
  <si>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</si>
  <si>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</si>
  <si>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</si>
  <si>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</si>
  <si>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</si>
  <si>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</si>
  <si>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</si>
  <si>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</si>
  <si>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</si>
  <si>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</si>
  <si>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</si>
  <si>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</si>
  <si>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</si>
  <si>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</si>
  <si>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</si>
  <si>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</si>
  <si>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</si>
  <si>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</si>
  <si>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</si>
  <si>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</si>
  <si>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</si>
  <si>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</si>
  <si>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</si>
  <si>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</si>
  <si>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</si>
  <si>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</si>
  <si>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</si>
  <si>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</si>
  <si>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</si>
  <si>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</si>
  <si>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</si>
  <si>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</si>
  <si>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</si>
  <si>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</si>
  <si>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</si>
  <si>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</si>
  <si>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</si>
  <si>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</si>
  <si>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</si>
  <si>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</si>
  <si>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</si>
  <si>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</si>
  <si>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</si>
  <si>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</si>
  <si>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</si>
  <si>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</si>
  <si>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</si>
  <si>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</si>
  <si>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</si>
  <si>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</si>
  <si>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</si>
  <si>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</si>
  <si>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</si>
  <si>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</si>
  <si>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</si>
  <si>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</si>
  <si>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</si>
  <si>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</si>
  <si>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</si>
  <si>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</si>
  <si>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</si>
  <si>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</si>
  <si>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</si>
  <si>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</si>
  <si>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</si>
  <si>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</si>
  <si>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</si>
  <si>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</si>
  <si>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</si>
  <si>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</si>
  <si>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</si>
  <si>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</si>
  <si>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</si>
  <si>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</si>
  <si>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</si>
  <si>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</si>
  <si>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</si>
  <si>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</si>
  <si>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</si>
  <si>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</si>
  <si>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</si>
  <si>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</si>
  <si>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</si>
  <si>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</si>
  <si>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</si>
  <si>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</si>
  <si>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</si>
  <si>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</si>
  <si>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</si>
  <si>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</si>
  <si>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</si>
  <si>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</si>
  <si>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</si>
  <si>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</si>
  <si>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</si>
  <si>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</si>
  <si>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</si>
  <si>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</si>
  <si>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</si>
  <si>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</si>
  <si>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</si>
  <si>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</si>
  <si>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</si>
  <si>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</si>
  <si>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</si>
  <si>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</si>
  <si>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</si>
  <si>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</si>
  <si>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</si>
  <si>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</si>
  <si>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</si>
  <si>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</si>
  <si>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</si>
  <si>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</si>
  <si>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</si>
  <si>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</si>
  <si>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</si>
  <si>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</si>
  <si>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</si>
  <si>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</si>
  <si>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</si>
  <si>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</si>
  <si>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</si>
  <si>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</si>
  <si>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</si>
  <si>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</si>
  <si>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</si>
  <si>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</si>
  <si>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</si>
  <si>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</si>
  <si>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</si>
  <si>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</si>
  <si>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</si>
  <si>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</si>
  <si>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</si>
  <si>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</si>
  <si>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</si>
  <si>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</si>
  <si>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</si>
  <si>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</si>
  <si>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</si>
  <si>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</si>
  <si>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</si>
  <si>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</si>
  <si>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</si>
  <si>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</si>
  <si>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</si>
  <si>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</si>
  <si>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</si>
  <si>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</si>
  <si>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</si>
  <si>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</si>
  <si>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</si>
  <si>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</si>
  <si>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</si>
  <si>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</si>
  <si>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</si>
  <si>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</si>
  <si>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</si>
  <si>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</si>
  <si>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</si>
  <si>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</si>
  <si>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</si>
  <si>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</si>
  <si>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</si>
  <si>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</si>
  <si>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</si>
  <si>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</si>
  <si>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</si>
  <si>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</si>
  <si>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</si>
  <si>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</si>
  <si>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</si>
  <si>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</si>
  <si>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</si>
  <si>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</si>
  <si>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</si>
  <si>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</si>
  <si>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</si>
  <si>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</si>
  <si>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</si>
  <si>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</si>
  <si>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</si>
  <si>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</si>
  <si>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</si>
  <si>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</si>
  <si>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</si>
  <si>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</si>
  <si>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</si>
  <si>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</si>
  <si>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</si>
  <si>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</si>
  <si>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</si>
  <si>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</si>
  <si>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</si>
  <si>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</si>
  <si>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</si>
  <si>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</si>
  <si>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</si>
  <si>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</si>
  <si>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</si>
  <si>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</si>
  <si>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</si>
  <si>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</si>
  <si>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</si>
  <si>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</si>
  <si>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</si>
  <si>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</si>
  <si>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</si>
  <si>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</si>
  <si>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</si>
  <si>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</si>
  <si>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</si>
  <si>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</si>
  <si>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</si>
  <si>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</si>
  <si>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</si>
  <si>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</si>
  <si>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</si>
  <si>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</si>
  <si>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</si>
  <si>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</si>
  <si>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</si>
  <si>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</si>
  <si>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</si>
  <si>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</si>
  <si>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</si>
  <si>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</si>
  <si>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</si>
  <si>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</si>
  <si>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</si>
  <si>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</si>
  <si>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</si>
  <si>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</si>
  <si>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</si>
  <si>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</si>
  <si>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</si>
  <si>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</si>
  <si>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</si>
  <si>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</si>
  <si>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</si>
  <si>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</si>
  <si>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</si>
  <si>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</si>
  <si>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</si>
  <si>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</si>
  <si>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</si>
  <si>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</si>
  <si>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</si>
  <si>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</si>
  <si>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</si>
  <si>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</si>
  <si>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</si>
  <si>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</si>
  <si>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</si>
  <si>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</si>
  <si>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</si>
  <si>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</si>
  <si>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</si>
  <si>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</si>
  <si>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</si>
  <si>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</si>
  <si>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</si>
  <si>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</si>
  <si>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</si>
  <si>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</si>
  <si>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</si>
  <si>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</si>
  <si>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</si>
  <si>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</si>
  <si>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</si>
  <si>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</si>
  <si>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</si>
  <si>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</si>
  <si>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</si>
  <si>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</si>
  <si>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</si>
  <si>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</si>
  <si>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</si>
  <si>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</si>
  <si>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</si>
  <si>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</si>
  <si>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</si>
  <si>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</si>
  <si>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</si>
  <si>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</si>
  <si>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</si>
  <si>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</si>
  <si>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</si>
  <si>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</si>
  <si>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</si>
  <si>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</si>
  <si>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</si>
  <si>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</si>
  <si>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</si>
  <si>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</si>
  <si>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</si>
  <si>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</si>
  <si>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</si>
  <si>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</si>
  <si>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</si>
  <si>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</si>
  <si>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</si>
  <si>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</si>
  <si>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</si>
  <si>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</si>
  <si>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</si>
  <si>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</si>
  <si>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</si>
  <si>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</si>
  <si>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</si>
  <si>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</si>
  <si>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</si>
  <si>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</si>
  <si>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</si>
  <si>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</si>
  <si>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</si>
  <si>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</si>
  <si>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</si>
  <si>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</si>
  <si>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</si>
  <si>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</si>
  <si>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</si>
  <si>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</si>
  <si>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</si>
  <si>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</si>
  <si>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</si>
  <si>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</si>
  <si>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</si>
  <si>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</si>
  <si>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</si>
  <si>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</si>
  <si>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</si>
  <si>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</si>
  <si>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</si>
  <si>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</si>
  <si>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</si>
  <si>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</si>
  <si>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</si>
  <si>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</si>
  <si>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</si>
  <si>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</si>
  <si>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</si>
  <si>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</si>
  <si>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</si>
  <si>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</si>
  <si>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</si>
  <si>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</si>
  <si>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</si>
  <si>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</si>
  <si>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</si>
  <si>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</si>
  <si>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</si>
  <si>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</si>
  <si>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</si>
  <si>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</si>
  <si>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</si>
  <si>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</si>
  <si>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</si>
  <si>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</si>
  <si>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</si>
  <si>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</si>
  <si>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</si>
  <si>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</si>
  <si>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</si>
  <si>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</si>
  <si>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</si>
  <si>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</si>
  <si>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</si>
  <si>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</si>
  <si>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</si>
  <si>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</si>
  <si>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</si>
  <si>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</si>
  <si>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</si>
  <si>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</si>
  <si>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</si>
  <si>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</si>
  <si>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</si>
  <si>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</si>
  <si>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</si>
  <si>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</si>
  <si>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</si>
  <si>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</si>
  <si>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</si>
  <si>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</si>
  <si>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</si>
  <si>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</si>
  <si>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</si>
  <si>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</si>
  <si>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</si>
  <si>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</si>
  <si>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</si>
  <si>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</si>
  <si>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</si>
  <si>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</si>
  <si>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</si>
  <si>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</si>
  <si>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</si>
  <si>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</si>
  <si>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</si>
  <si>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</si>
  <si>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</si>
  <si>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</si>
  <si>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</si>
  <si>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</si>
  <si>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</si>
  <si>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</si>
  <si>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</si>
  <si>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</si>
  <si>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</si>
  <si>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</si>
  <si>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</si>
  <si>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</si>
  <si>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</si>
  <si>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</si>
  <si>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</si>
  <si>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</si>
  <si>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</si>
  <si>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</si>
  <si>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</si>
  <si>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</si>
  <si>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</si>
  <si>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</si>
  <si>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</si>
  <si>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</si>
  <si>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</si>
  <si>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</si>
  <si>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</si>
  <si>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</si>
  <si>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</si>
  <si>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</si>
  <si>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</si>
  <si>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</si>
  <si>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</si>
  <si>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</si>
  <si>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</si>
  <si>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</si>
  <si>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</si>
  <si>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</si>
  <si>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</si>
  <si>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</si>
  <si>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</si>
  <si>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</si>
  <si>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</si>
  <si>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</si>
  <si>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</si>
  <si>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</si>
  <si>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</si>
  <si>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</si>
  <si>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</si>
  <si>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</si>
  <si>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</si>
  <si>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</si>
  <si>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</si>
  <si>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</si>
  <si>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</si>
  <si>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</si>
  <si>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</si>
  <si>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</si>
  <si>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</si>
  <si>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</si>
  <si>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</si>
  <si>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</si>
  <si>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</si>
  <si>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</si>
  <si>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</si>
  <si>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</si>
  <si>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</si>
  <si>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</si>
  <si>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</si>
  <si>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</si>
  <si>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</si>
  <si>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</si>
  <si>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</si>
  <si>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</si>
  <si>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</si>
  <si>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</si>
  <si>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</si>
  <si>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</si>
  <si>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</si>
  <si>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</si>
  <si>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</si>
  <si>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</si>
  <si>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</si>
  <si>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</si>
  <si>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</si>
  <si>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</si>
  <si>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</si>
  <si>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</si>
  <si>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</si>
  <si>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</si>
  <si>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</si>
  <si>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</si>
  <si>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</si>
  <si>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</si>
  <si>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</si>
  <si>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</si>
  <si>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</si>
  <si>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</si>
  <si>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</si>
  <si>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</si>
  <si>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</si>
  <si>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</si>
  <si>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</si>
  <si>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</si>
  <si>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</si>
  <si>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</si>
  <si>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</si>
  <si>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</si>
  <si>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</si>
  <si>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</si>
  <si>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</si>
  <si>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</si>
  <si>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</si>
  <si>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</si>
  <si>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</si>
  <si>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</si>
  <si>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</si>
  <si>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</si>
  <si>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</si>
  <si>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</si>
  <si>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</si>
  <si>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</si>
  <si>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</si>
  <si>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</si>
  <si>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</si>
  <si>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</si>
  <si>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</si>
  <si>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</si>
  <si>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</si>
  <si>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</si>
  <si>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</si>
  <si>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</si>
  <si>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</si>
  <si>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</si>
  <si>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</si>
  <si>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</si>
  <si>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</si>
  <si>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</si>
  <si>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</si>
  <si>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</si>
  <si>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</si>
  <si>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</si>
  <si>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</si>
  <si>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</si>
  <si>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</si>
  <si>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</si>
  <si>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</si>
  <si>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</si>
  <si>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</si>
  <si>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</si>
  <si>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</si>
  <si>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</si>
  <si>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</si>
  <si>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</si>
  <si>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</si>
  <si>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</si>
  <si>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</si>
  <si>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</si>
  <si>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</si>
  <si>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</si>
  <si>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</si>
  <si>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</si>
  <si>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</si>
  <si>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</si>
  <si>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</si>
  <si>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</si>
  <si>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</si>
  <si>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</si>
  <si>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</si>
  <si>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</si>
  <si>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</si>
  <si>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</si>
  <si>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</si>
  <si>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</si>
  <si>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</si>
  <si>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</si>
  <si>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</si>
  <si>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</si>
  <si>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</si>
  <si>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</si>
  <si>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</si>
  <si>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</si>
  <si>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</si>
  <si>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</si>
  <si>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</si>
  <si>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</si>
  <si>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</si>
  <si>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</si>
  <si>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</si>
  <si>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</si>
  <si>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</si>
  <si>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</si>
  <si>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</si>
  <si>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</si>
  <si>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</si>
  <si>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</si>
  <si>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</si>
  <si>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</si>
  <si>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</si>
  <si>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</si>
  <si>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</si>
  <si>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</si>
  <si>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</si>
  <si>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</si>
  <si>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</si>
  <si>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</si>
  <si>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</si>
  <si>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</si>
  <si>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</si>
  <si>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</si>
  <si>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</si>
  <si>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</si>
  <si>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</si>
  <si>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</si>
  <si>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</si>
  <si>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</si>
  <si>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</si>
  <si>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</si>
  <si>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</si>
  <si>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</si>
  <si>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</si>
  <si>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</si>
  <si>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</si>
  <si>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</si>
  <si>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</si>
  <si>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</si>
  <si>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</si>
  <si>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</si>
  <si>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</si>
  <si>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</si>
  <si>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</si>
  <si>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</si>
  <si>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</si>
  <si>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</si>
  <si>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</si>
  <si>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</si>
  <si>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</si>
  <si>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</si>
  <si>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</si>
  <si>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</si>
  <si>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</si>
  <si>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</si>
  <si>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</si>
  <si>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</si>
  <si>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</si>
  <si>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</si>
  <si>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</si>
  <si>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</si>
  <si>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</si>
  <si>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</si>
  <si>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</si>
  <si>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</si>
  <si>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</si>
  <si>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</si>
  <si>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</si>
  <si>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</si>
  <si>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</si>
  <si>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</si>
  <si>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</si>
  <si>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</si>
  <si>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</si>
  <si>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</si>
  <si>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</si>
  <si>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</si>
  <si>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</si>
  <si>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</si>
  <si>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</si>
  <si>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</si>
  <si>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</si>
  <si>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</si>
  <si>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</si>
  <si>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</si>
  <si>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</si>
  <si>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</si>
  <si>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</si>
  <si>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</si>
  <si>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</si>
  <si>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</si>
  <si>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</si>
  <si>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</si>
  <si>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</si>
  <si>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</si>
  <si>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</si>
  <si>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</si>
  <si>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</si>
  <si>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</si>
  <si>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</si>
  <si>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</si>
  <si>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</si>
  <si>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</si>
  <si>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</si>
  <si>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</si>
  <si>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</si>
  <si>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</si>
  <si>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</si>
  <si>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</si>
  <si>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</si>
  <si>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</si>
  <si>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</si>
  <si>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</si>
  <si>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</si>
  <si>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</si>
  <si>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</si>
  <si>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</si>
  <si>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</si>
  <si>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</si>
  <si>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</si>
  <si>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</si>
  <si>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</si>
  <si>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</si>
  <si>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</si>
  <si>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</si>
  <si>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</si>
  <si>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</si>
  <si>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</si>
  <si>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</si>
  <si>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</si>
  <si>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</si>
  <si>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</si>
  <si>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</si>
  <si>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</si>
  <si>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</si>
  <si>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</si>
  <si>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</si>
  <si>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</si>
  <si>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</si>
  <si>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</si>
  <si>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</si>
  <si>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</si>
  <si>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</si>
  <si>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</si>
  <si>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</si>
  <si>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</si>
  <si>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</si>
  <si>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</si>
  <si>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</si>
  <si>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</si>
  <si>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</si>
  <si>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</si>
  <si>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</si>
  <si>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</si>
  <si>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</si>
  <si>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</si>
  <si>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</si>
  <si>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</si>
  <si>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</si>
  <si>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</si>
  <si>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</si>
  <si>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</si>
  <si>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</si>
  <si>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</si>
  <si>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</si>
  <si>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</si>
  <si>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</si>
  <si>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</si>
  <si>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</si>
  <si>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</si>
  <si>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</si>
  <si>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</si>
  <si>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</si>
  <si>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</si>
  <si>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</si>
  <si>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</si>
  <si>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</si>
  <si>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</si>
  <si>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</si>
  <si>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</si>
  <si>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</si>
  <si>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</si>
  <si>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</si>
  <si>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</si>
  <si>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</si>
  <si>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</si>
  <si>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</si>
  <si>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</si>
  <si>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</si>
  <si>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</si>
  <si>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</si>
  <si>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</si>
  <si>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</si>
  <si>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</si>
  <si>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</si>
  <si>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</si>
  <si>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</si>
  <si>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</si>
  <si>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</si>
  <si>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</si>
  <si>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</si>
  <si>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</si>
  <si>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</si>
  <si>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</si>
  <si>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</si>
  <si>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</si>
  <si>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</si>
  <si>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</si>
  <si>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</si>
  <si>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</si>
  <si>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</si>
  <si>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</si>
  <si>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</si>
  <si>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</si>
  <si>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</si>
  <si>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</si>
  <si>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</si>
  <si>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</si>
  <si>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</si>
  <si>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</si>
  <si>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</si>
  <si>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</si>
  <si>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</si>
  <si>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</si>
  <si>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</si>
  <si>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</si>
  <si>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</si>
  <si>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</si>
  <si>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</si>
  <si>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</si>
  <si>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</si>
  <si>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</si>
  <si>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</si>
  <si>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</si>
  <si>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</si>
  <si>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</si>
  <si>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</si>
  <si>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</si>
  <si>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</si>
  <si>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</si>
  <si>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</si>
  <si>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</si>
  <si>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</si>
  <si>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</si>
  <si>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</si>
  <si>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</si>
  <si>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</si>
  <si>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</si>
  <si>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</si>
  <si>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</si>
  <si>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</si>
  <si>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</si>
  <si>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</si>
  <si>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</si>
  <si>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</si>
  <si>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</si>
  <si>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</si>
  <si>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</si>
  <si>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</si>
  <si>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</si>
  <si>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</si>
  <si>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</si>
  <si>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</si>
  <si>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</si>
  <si>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</si>
  <si>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</si>
  <si>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</si>
  <si>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</si>
  <si>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</si>
  <si>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</si>
  <si>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</si>
  <si>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</si>
  <si>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</si>
  <si>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</si>
  <si>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</si>
  <si>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</si>
  <si>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</si>
  <si>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</si>
  <si>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</si>
  <si>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</si>
  <si>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</si>
  <si>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</si>
  <si>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</si>
  <si>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</si>
  <si>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</si>
  <si>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</si>
  <si>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</si>
  <si>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</si>
  <si>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</si>
  <si>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</si>
  <si>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</si>
  <si>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</si>
  <si>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</si>
  <si>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</si>
  <si>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</si>
  <si>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</si>
  <si>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</si>
  <si>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</si>
  <si>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</si>
  <si>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</si>
  <si>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</si>
  <si>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</si>
  <si>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</si>
  <si>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</si>
  <si>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</si>
  <si>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</si>
  <si>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</si>
  <si>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</si>
  <si>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</si>
  <si>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</si>
  <si>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</si>
  <si>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</si>
  <si>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</si>
  <si>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</si>
  <si>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</si>
  <si>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</si>
  <si>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</si>
  <si>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</si>
  <si>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</si>
  <si>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</si>
  <si>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</si>
  <si>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</si>
  <si>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</si>
  <si>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</si>
  <si>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</si>
  <si>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</si>
  <si>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</si>
  <si>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</si>
  <si>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</si>
  <si>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</si>
  <si>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</si>
  <si>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</si>
  <si>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</si>
  <si>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</si>
  <si>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</si>
  <si>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</si>
  <si>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</si>
  <si>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</si>
  <si>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</si>
  <si>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</si>
  <si>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</si>
  <si>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</si>
  <si>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</si>
  <si>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</si>
  <si>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</si>
  <si>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</si>
  <si>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</si>
  <si>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</si>
  <si>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</si>
  <si>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</si>
  <si>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</si>
  <si>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</si>
  <si>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</si>
  <si>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</si>
  <si>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</si>
  <si>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</si>
  <si>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</si>
  <si>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</si>
  <si>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</si>
  <si>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</si>
  <si>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</si>
  <si>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</si>
  <si>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</si>
  <si>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</si>
  <si>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</si>
  <si>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</si>
  <si>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</si>
  <si>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</si>
  <si>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</si>
  <si>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</si>
  <si>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</si>
  <si>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</si>
  <si>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</si>
  <si>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</si>
  <si>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</si>
  <si>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</si>
  <si>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</si>
  <si>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</si>
  <si>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</si>
  <si>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</si>
  <si>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</si>
  <si>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</si>
  <si>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</si>
  <si>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</si>
  <si>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</si>
  <si>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</si>
  <si>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</si>
  <si>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</si>
  <si>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</si>
  <si>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</si>
  <si>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</si>
  <si>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</si>
  <si>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</si>
  <si>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</si>
  <si>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</si>
  <si>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</si>
  <si>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</si>
  <si>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</si>
  <si>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</si>
  <si>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</si>
  <si>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</si>
  <si>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</si>
  <si>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</si>
  <si>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</si>
  <si>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</si>
  <si>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</si>
  <si>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</si>
  <si>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</si>
  <si>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</si>
  <si>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</si>
  <si>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</si>
  <si>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</si>
  <si>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</si>
  <si>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</si>
  <si>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</si>
  <si>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</si>
  <si>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</si>
  <si>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</si>
  <si>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</si>
  <si>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</si>
  <si>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</si>
  <si>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</si>
  <si>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</si>
  <si>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</si>
  <si>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</si>
  <si>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</si>
  <si>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</si>
  <si>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</si>
  <si>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</si>
  <si>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</si>
  <si>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</si>
  <si>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</si>
  <si>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</si>
  <si>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</si>
  <si>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</si>
  <si>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</si>
  <si>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</si>
  <si>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</si>
  <si>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</si>
  <si>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</si>
  <si>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</si>
  <si>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</si>
  <si>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</si>
  <si>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</si>
  <si>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</si>
  <si>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</si>
  <si>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</si>
  <si>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</si>
  <si>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</si>
  <si>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</si>
  <si>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</si>
  <si>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</si>
  <si>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</si>
  <si>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</si>
  <si>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</si>
  <si>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</si>
  <si>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</si>
  <si>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</si>
  <si>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</si>
  <si>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</si>
  <si>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</si>
  <si>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</si>
  <si>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</si>
  <si>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</si>
  <si>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</si>
  <si>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</si>
  <si>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</si>
  <si>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</si>
  <si>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</si>
  <si>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</si>
  <si>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</si>
  <si>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</si>
  <si>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</si>
  <si>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</si>
  <si>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</si>
  <si>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</si>
  <si>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</si>
  <si>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</si>
  <si>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</si>
  <si>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</si>
  <si>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</si>
  <si>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</si>
  <si>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</si>
  <si>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</si>
  <si>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</si>
  <si>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</si>
  <si>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</si>
  <si>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</si>
  <si>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</si>
  <si>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</si>
  <si>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</si>
  <si>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</si>
  <si>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</si>
  <si>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</si>
  <si>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</si>
  <si>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</si>
  <si>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</si>
  <si>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</si>
  <si>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</si>
  <si>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</si>
  <si>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</si>
  <si>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</si>
  <si>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</si>
  <si>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</si>
  <si>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</si>
  <si>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</si>
  <si>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</si>
  <si>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</si>
  <si>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</si>
  <si>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</si>
  <si>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</si>
  <si>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</si>
  <si>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</si>
  <si>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</si>
  <si>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</si>
  <si>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</si>
  <si>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</si>
  <si>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</si>
  <si>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</si>
  <si>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</si>
  <si>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</si>
  <si>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</si>
  <si>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</si>
  <si>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</si>
  <si>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</si>
  <si>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</si>
  <si>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</si>
  <si>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</si>
  <si>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</si>
  <si>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</si>
  <si>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</si>
  <si>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</si>
  <si>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</si>
  <si>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</si>
  <si>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</si>
  <si>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</si>
  <si>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</si>
  <si>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</si>
  <si>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</si>
  <si>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</si>
  <si>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</si>
  <si>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</si>
  <si>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</si>
  <si>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</si>
  <si>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</si>
  <si>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</si>
  <si>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</si>
  <si>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</si>
  <si>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</si>
  <si>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</si>
  <si>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</si>
  <si>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</si>
  <si>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</si>
  <si>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</si>
  <si>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</si>
  <si>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</si>
  <si>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</si>
  <si>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</si>
  <si>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</si>
  <si>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</si>
  <si>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</si>
  <si>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</si>
  <si>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</si>
  <si>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</si>
  <si>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</si>
  <si>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</si>
  <si>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</si>
  <si>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</si>
  <si>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</si>
  <si>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</si>
  <si>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</si>
  <si>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</si>
  <si>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</si>
  <si>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</si>
  <si>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</si>
  <si>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</si>
  <si>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</si>
  <si>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</si>
  <si>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</si>
  <si>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</si>
  <si>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</si>
  <si>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</si>
  <si>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</si>
  <si>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</si>
  <si>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</si>
  <si>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</si>
  <si>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</si>
  <si>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</si>
  <si>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</si>
  <si>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</si>
  <si>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</si>
  <si>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</si>
  <si>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</si>
  <si>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</si>
  <si>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</si>
  <si>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</si>
  <si>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</si>
  <si>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</si>
  <si>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</si>
  <si>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</si>
  <si>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</si>
  <si>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</si>
  <si>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</si>
  <si>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</si>
  <si>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</si>
  <si>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</si>
  <si>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</si>
  <si>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</si>
  <si>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</si>
  <si>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</si>
  <si>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</si>
  <si>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</si>
  <si>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</si>
  <si>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</si>
  <si>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</si>
  <si>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</si>
  <si>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</si>
  <si>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</si>
  <si>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</si>
  <si>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</si>
  <si>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</si>
  <si>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</si>
  <si>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</si>
  <si>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</si>
  <si>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</si>
  <si>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</si>
  <si>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</si>
  <si>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</si>
  <si>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</si>
  <si>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</si>
  <si>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</si>
  <si>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</si>
  <si>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</si>
  <si>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</si>
  <si>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</si>
  <si>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</si>
  <si>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</si>
  <si>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</si>
  <si>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</si>
  <si>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</si>
  <si>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</si>
  <si>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</si>
  <si>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</si>
  <si>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</si>
  <si>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</si>
  <si>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</si>
  <si>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</si>
  <si>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</si>
  <si>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</si>
  <si>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</si>
  <si>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</si>
  <si>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</si>
  <si>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</si>
  <si>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</si>
  <si>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</si>
  <si>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</si>
  <si>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</si>
  <si>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</si>
  <si>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</si>
  <si>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</si>
  <si>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</si>
  <si>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</si>
  <si>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</si>
  <si>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</si>
  <si>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</si>
  <si>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</si>
  <si>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</si>
  <si>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</si>
  <si>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</si>
  <si>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</si>
  <si>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</si>
  <si>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</si>
  <si>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</si>
  <si>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</si>
  <si>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</si>
  <si>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</si>
  <si>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</si>
  <si>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</si>
  <si>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</si>
  <si>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</si>
  <si>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</si>
  <si>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</si>
  <si>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</si>
  <si>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</si>
  <si>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</si>
  <si>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</si>
  <si>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</si>
  <si>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</si>
  <si>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</si>
  <si>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</si>
  <si>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</si>
  <si>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</si>
  <si>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</si>
  <si>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</si>
  <si>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</si>
  <si>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</si>
  <si>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</si>
  <si>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</si>
  <si>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</si>
  <si>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</si>
  <si>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</si>
  <si>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</si>
  <si>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</si>
  <si>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</si>
  <si>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</si>
  <si>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</si>
  <si>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</si>
  <si>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</si>
  <si>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</si>
  <si>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</si>
  <si>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</si>
  <si>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</si>
  <si>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</si>
  <si>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</si>
  <si>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</si>
  <si>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</si>
  <si>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</si>
  <si>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</si>
  <si>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</si>
  <si>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</si>
  <si>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</si>
  <si>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</si>
  <si>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</si>
  <si>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</si>
  <si>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</si>
  <si>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</si>
  <si>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</si>
  <si>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</si>
  <si>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</si>
  <si>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</si>
  <si>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</si>
  <si>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</si>
  <si>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</si>
  <si>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</si>
  <si>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</si>
  <si>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</si>
  <si>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</si>
  <si>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</si>
  <si>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</si>
  <si>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</si>
  <si>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</si>
  <si>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</si>
  <si>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</si>
  <si>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</si>
  <si>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</si>
  <si>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</si>
  <si>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</si>
  <si>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</si>
  <si>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</si>
  <si>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</si>
  <si>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</si>
  <si>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</si>
  <si>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</si>
  <si>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</si>
  <si>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</si>
  <si>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</si>
  <si>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</si>
  <si>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</si>
  <si>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</si>
  <si>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</si>
  <si>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</si>
  <si>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</si>
  <si>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</si>
  <si>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</si>
  <si>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</si>
  <si>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</si>
  <si>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</si>
  <si>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</si>
  <si>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</si>
  <si>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</si>
  <si>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</si>
  <si>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</si>
  <si>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</si>
  <si>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</si>
  <si>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</si>
  <si>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</si>
  <si>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</si>
  <si>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</si>
  <si>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</si>
  <si>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</si>
  <si>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</si>
  <si>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</si>
  <si>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</si>
  <si>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</si>
  <si>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</si>
  <si>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</si>
  <si>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</si>
  <si>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</si>
  <si>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</si>
  <si>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</si>
  <si>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</si>
  <si>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</si>
  <si>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</si>
  <si>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</si>
  <si>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</si>
  <si>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</si>
  <si>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</si>
  <si>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</si>
  <si>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</si>
  <si>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</si>
  <si>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</si>
  <si>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</si>
  <si>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</si>
  <si>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</si>
  <si>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</si>
  <si>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</si>
  <si>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</si>
  <si>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</si>
  <si>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</si>
  <si>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</si>
  <si>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</si>
  <si>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</si>
  <si>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</si>
  <si>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</si>
  <si>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</si>
  <si>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</si>
  <si>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</si>
  <si>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</si>
  <si>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</si>
  <si>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</si>
  <si>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</si>
  <si>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</si>
  <si>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</si>
  <si>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</si>
  <si>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</si>
  <si>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</si>
  <si>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</si>
  <si>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</si>
  <si>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</si>
  <si>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</si>
  <si>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</si>
  <si>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</si>
  <si>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</si>
  <si>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</si>
  <si>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</si>
  <si>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</si>
  <si>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</si>
  <si>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</si>
  <si>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</si>
  <si>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</si>
  <si>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</si>
  <si>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</si>
  <si>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</si>
  <si>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</si>
  <si>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</si>
  <si>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</si>
  <si>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</si>
  <si>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</si>
  <si>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</si>
  <si>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</si>
  <si>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</si>
  <si>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</si>
  <si>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</si>
  <si>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</si>
  <si>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</si>
  <si>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</si>
  <si>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</si>
  <si>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</si>
  <si>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</si>
  <si>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</si>
  <si>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</si>
  <si>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</si>
  <si>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</si>
  <si>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</si>
  <si>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</si>
  <si>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</si>
  <si>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</si>
  <si>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</si>
  <si>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</si>
  <si>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</si>
  <si>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</si>
  <si>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</si>
  <si>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</si>
  <si>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</si>
  <si>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</si>
  <si>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</si>
  <si>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</si>
  <si>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</si>
  <si>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</si>
  <si>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</si>
  <si>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</si>
  <si>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</si>
  <si>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</si>
  <si>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</si>
  <si>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</si>
  <si>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</si>
  <si>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</si>
  <si>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</si>
  <si>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</si>
  <si>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</si>
  <si>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</si>
  <si>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</si>
  <si>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</si>
  <si>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</si>
  <si>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</si>
  <si>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</si>
  <si>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</si>
  <si>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</si>
  <si>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</si>
  <si>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</si>
  <si>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</si>
  <si>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</si>
  <si>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</si>
  <si>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</si>
  <si>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</si>
  <si>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</si>
  <si>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</si>
  <si>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</si>
  <si>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</si>
  <si>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</si>
  <si>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</si>
  <si>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</si>
  <si>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</si>
  <si>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</si>
  <si>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</si>
  <si>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</si>
  <si>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</si>
  <si>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</si>
  <si>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</si>
  <si>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</si>
  <si>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</si>
  <si>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</si>
  <si>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</si>
  <si>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</si>
  <si>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</si>
  <si>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</si>
  <si>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</si>
  <si>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</si>
  <si>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</si>
  <si>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</si>
  <si>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</si>
  <si>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</si>
  <si>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</si>
  <si>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</si>
  <si>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</si>
  <si>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</si>
  <si>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</si>
  <si>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</si>
  <si>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</si>
  <si>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</si>
  <si>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</si>
  <si>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</si>
  <si>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</si>
  <si>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</si>
  <si>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</si>
  <si>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</si>
  <si>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</si>
  <si>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</si>
  <si>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</si>
  <si>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</si>
  <si>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</si>
  <si>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</si>
  <si>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</si>
  <si>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</si>
  <si>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</si>
  <si>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</si>
  <si>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</si>
  <si>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</si>
  <si>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</si>
  <si>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</si>
  <si>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</si>
  <si>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</si>
  <si>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</si>
  <si>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</si>
  <si>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</si>
  <si>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</si>
  <si>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</si>
  <si>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</si>
  <si>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</si>
  <si>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</si>
  <si>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</si>
  <si>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</si>
  <si>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</si>
  <si>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</si>
  <si>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</si>
  <si>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</si>
  <si>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</si>
  <si>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</si>
  <si>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</si>
  <si>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</si>
  <si>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</si>
  <si>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</si>
  <si>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</si>
  <si>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</si>
  <si>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</si>
  <si>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</si>
  <si>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</si>
  <si>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</si>
  <si>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</si>
  <si>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</si>
  <si>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</si>
  <si>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</si>
  <si>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</si>
  <si>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</si>
  <si>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</si>
  <si>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</si>
  <si>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</si>
  <si>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</si>
  <si>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</si>
  <si>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</si>
  <si>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</si>
  <si>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</si>
  <si>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</si>
  <si>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</si>
  <si>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</si>
  <si>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</si>
  <si>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</si>
  <si>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</si>
  <si>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</si>
  <si>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</si>
  <si>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</si>
  <si>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</si>
  <si>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</si>
  <si>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</si>
  <si>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</si>
  <si>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</si>
  <si>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</si>
  <si>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</si>
  <si>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</si>
  <si>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</si>
  <si>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</si>
  <si>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</si>
  <si>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</si>
  <si>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</si>
  <si>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</si>
  <si>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</si>
  <si>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</si>
  <si>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</si>
  <si>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</si>
  <si>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</si>
  <si>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</si>
  <si>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</si>
  <si>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</si>
  <si>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</si>
  <si>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</si>
  <si>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</si>
  <si>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</si>
  <si>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</si>
  <si>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</si>
  <si>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</si>
  <si>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</si>
  <si>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</si>
  <si>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</si>
  <si>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</si>
  <si>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</si>
  <si>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</si>
  <si>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</si>
  <si>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</si>
  <si>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</si>
  <si>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</si>
  <si>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</si>
  <si>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</si>
  <si>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</si>
  <si>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</si>
  <si>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</si>
  <si>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</si>
  <si>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</si>
  <si>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</si>
  <si>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</si>
  <si>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</si>
  <si>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</si>
  <si>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</si>
  <si>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</si>
  <si>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</si>
  <si>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</si>
  <si>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</si>
  <si>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</si>
  <si>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</si>
  <si>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</si>
  <si>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</si>
  <si>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</si>
  <si>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</si>
  <si>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</si>
  <si>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</si>
  <si>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</si>
  <si>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</si>
  <si>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</si>
  <si>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</si>
  <si>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</si>
  <si>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</si>
  <si>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</si>
  <si>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</si>
  <si>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</si>
  <si>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</si>
  <si>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</si>
  <si>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</si>
  <si>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</si>
  <si>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</si>
  <si>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</si>
  <si>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</si>
  <si>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</si>
  <si>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</si>
  <si>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</si>
  <si>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</si>
  <si>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</si>
  <si>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</si>
  <si>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</si>
  <si>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</si>
  <si>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</si>
  <si>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</si>
  <si>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</si>
  <si>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</si>
  <si>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</si>
  <si>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</si>
  <si>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</si>
  <si>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</si>
  <si>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</si>
  <si>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</si>
  <si>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</si>
  <si>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</si>
  <si>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</si>
  <si>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</si>
  <si>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</si>
  <si>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</si>
  <si>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</si>
  <si>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</si>
  <si>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</si>
  <si>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</si>
  <si>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</si>
  <si>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</si>
  <si>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</si>
  <si>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</si>
  <si>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</si>
  <si>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</si>
  <si>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</si>
  <si>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</si>
  <si>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</si>
  <si>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</si>
  <si>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</si>
  <si>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</si>
  <si>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</si>
  <si>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</si>
  <si>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</si>
  <si>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</si>
  <si>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</si>
  <si>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</si>
  <si>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</si>
  <si>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</si>
  <si>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</si>
  <si>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</si>
  <si>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</si>
  <si>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</si>
  <si>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</si>
  <si>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</si>
  <si>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</si>
  <si>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</si>
  <si>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</si>
  <si>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</si>
  <si>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</si>
  <si>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</si>
  <si>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</si>
  <si>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</si>
  <si>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</si>
  <si>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</si>
  <si>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</si>
  <si>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</si>
  <si>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</si>
  <si>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</si>
  <si>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</si>
  <si>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</si>
  <si>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</si>
  <si>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</si>
  <si>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</si>
  <si>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</si>
  <si>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</si>
  <si>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</si>
  <si>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</si>
  <si>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</si>
  <si>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</si>
  <si>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</si>
  <si>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</si>
  <si>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</si>
  <si>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</si>
  <si>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</si>
  <si>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</si>
  <si>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</si>
  <si>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</si>
  <si>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</si>
  <si>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</si>
  <si>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</si>
  <si>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</si>
  <si>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</si>
  <si>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</si>
  <si>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</si>
  <si>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</si>
  <si>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</si>
  <si>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</si>
  <si>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</si>
  <si>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</si>
  <si>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</si>
  <si>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</si>
  <si>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</si>
  <si>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</si>
  <si>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</si>
  <si>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</si>
  <si>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</si>
  <si>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</si>
  <si>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</si>
  <si>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</si>
  <si>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</si>
  <si>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</si>
  <si>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</si>
  <si>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</si>
  <si>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</si>
  <si>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</si>
  <si>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</si>
  <si>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</si>
  <si>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</si>
  <si>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</si>
  <si>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</si>
  <si>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</si>
  <si>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</si>
  <si>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</si>
  <si>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</si>
  <si>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</si>
  <si>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</si>
  <si>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</si>
  <si>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</si>
  <si>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</si>
  <si>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</si>
  <si>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</si>
  <si>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</si>
  <si>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</si>
  <si>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</si>
  <si>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</si>
  <si>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</si>
  <si>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</si>
  <si>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</si>
  <si>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</si>
  <si>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</si>
  <si>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</si>
  <si>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</si>
  <si>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</si>
  <si>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</si>
  <si>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</si>
  <si>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</si>
  <si>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</si>
  <si>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</si>
  <si>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</si>
  <si>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</si>
  <si>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</si>
  <si>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</si>
  <si>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</si>
  <si>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</si>
  <si>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</si>
  <si>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</si>
  <si>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</si>
  <si>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</si>
  <si>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</si>
  <si>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</si>
  <si>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</si>
  <si>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</si>
  <si>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</si>
  <si>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</si>
  <si>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</si>
  <si>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</si>
  <si>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</si>
  <si>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</si>
  <si>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</si>
  <si>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</si>
  <si>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</si>
  <si>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</si>
  <si>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</si>
  <si>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</si>
  <si>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</si>
  <si>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</si>
  <si>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</si>
  <si>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</si>
  <si>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</si>
  <si>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</si>
  <si>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</si>
  <si>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</si>
  <si>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</si>
  <si>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</si>
  <si>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</si>
  <si>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</si>
  <si>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</si>
  <si>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</si>
  <si>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</si>
  <si>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</si>
  <si>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</si>
  <si>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</si>
  <si>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</si>
  <si>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</si>
  <si>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</si>
  <si>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</si>
  <si>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</si>
  <si>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</si>
  <si>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</si>
  <si>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</si>
  <si>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</si>
  <si>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</si>
  <si>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</si>
  <si>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</si>
  <si>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</si>
  <si>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</si>
  <si>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</si>
  <si>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</si>
  <si>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</si>
  <si>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</si>
  <si>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</si>
  <si>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</si>
  <si>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</si>
  <si>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</si>
  <si>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</si>
  <si>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</si>
  <si>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</si>
  <si>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</si>
  <si>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</si>
  <si>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</si>
  <si>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</si>
  <si>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</si>
  <si>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</si>
  <si>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</si>
  <si>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</si>
  <si>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</si>
  <si>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</si>
  <si>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</si>
  <si>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</si>
  <si>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</si>
  <si>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</si>
  <si>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</si>
  <si>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</si>
  <si>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</si>
  <si>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</si>
  <si>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</si>
  <si>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</si>
  <si>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</si>
  <si>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</si>
  <si>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</si>
  <si>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</si>
  <si>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</si>
  <si>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</si>
  <si>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</si>
  <si>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</si>
  <si>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</si>
  <si>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</si>
  <si>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</si>
  <si>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</si>
  <si>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</si>
  <si>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</si>
  <si>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</si>
  <si>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</si>
  <si>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</si>
  <si>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</si>
  <si>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</si>
  <si>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</si>
  <si>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</si>
  <si>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</si>
  <si>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</si>
  <si>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</si>
  <si>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</si>
  <si>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</si>
  <si>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</si>
  <si>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</si>
  <si>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</si>
  <si>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</si>
  <si>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</si>
  <si>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</si>
  <si>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</si>
  <si>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</si>
  <si>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</si>
  <si>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</si>
  <si>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</si>
  <si>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</si>
  <si>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</si>
  <si>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</si>
  <si>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</si>
  <si>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</si>
  <si>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</si>
  <si>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</si>
  <si>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</si>
  <si>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</si>
  <si>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</si>
  <si>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</si>
  <si>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</si>
  <si>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</si>
  <si>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</si>
  <si>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</si>
  <si>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</si>
  <si>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</si>
  <si>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</si>
  <si>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</si>
  <si>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</si>
  <si>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</si>
  <si>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</si>
  <si>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</si>
  <si>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</si>
  <si>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</si>
  <si>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</si>
  <si>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</si>
  <si>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</si>
  <si>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</si>
  <si>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</si>
  <si>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</si>
  <si>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</si>
  <si>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</si>
  <si>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</si>
  <si>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</si>
  <si>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</si>
  <si>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</si>
  <si>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</si>
  <si>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</si>
  <si>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</si>
  <si>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</si>
  <si>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</si>
  <si>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</si>
  <si>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</si>
  <si>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</si>
  <si>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</si>
  <si>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</si>
  <si>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</si>
  <si>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</si>
  <si>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</si>
  <si>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</si>
  <si>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</si>
  <si>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</si>
  <si>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</si>
  <si>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</si>
  <si>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</si>
  <si>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</si>
  <si>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</si>
  <si>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</si>
  <si>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</si>
  <si>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</si>
  <si>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</si>
  <si>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</si>
  <si>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</si>
  <si>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</si>
  <si>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</si>
  <si>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</si>
  <si>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</si>
  <si>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</si>
  <si>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</si>
  <si>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</si>
  <si>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</si>
  <si>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</si>
  <si>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</si>
  <si>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</si>
  <si>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</si>
  <si>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</si>
  <si>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</si>
  <si>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</si>
  <si>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</si>
  <si>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</si>
  <si>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</si>
  <si>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</si>
  <si>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</si>
  <si>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</si>
  <si>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</si>
  <si>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</si>
  <si>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</si>
  <si>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</si>
  <si>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</si>
  <si>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</si>
  <si>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</si>
  <si>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</si>
  <si>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</si>
  <si>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</si>
  <si>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</si>
  <si>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</si>
  <si>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</si>
  <si>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</si>
  <si>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</si>
  <si>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</si>
  <si>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</si>
  <si>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</si>
  <si>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</si>
  <si>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</si>
  <si>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</si>
  <si>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</si>
  <si>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</si>
  <si>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</si>
  <si>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</si>
  <si>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</si>
  <si>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</si>
  <si>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</si>
  <si>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</si>
  <si>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</si>
  <si>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</si>
  <si>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</si>
  <si>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</si>
  <si>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</si>
  <si>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</si>
  <si>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</si>
  <si>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</si>
  <si>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</si>
  <si>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</si>
  <si>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</si>
  <si>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</si>
  <si>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</si>
  <si>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</si>
  <si>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</si>
  <si>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</si>
  <si>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</si>
  <si>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</si>
  <si>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</si>
  <si>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</si>
  <si>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</si>
  <si>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</si>
  <si>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</si>
  <si>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</si>
  <si>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</si>
  <si>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</si>
  <si>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</si>
  <si>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</si>
  <si>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</si>
  <si>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</si>
  <si>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</si>
  <si>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</si>
  <si>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</si>
  <si>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</si>
  <si>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</si>
  <si>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</si>
  <si>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</si>
  <si>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</si>
  <si>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</si>
  <si>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</si>
  <si>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</si>
  <si>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</si>
  <si>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</si>
  <si>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</si>
  <si>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</si>
  <si>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</si>
  <si>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</si>
  <si>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</si>
  <si>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</si>
  <si>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</si>
  <si>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</si>
  <si>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</si>
  <si>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</si>
  <si>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</si>
  <si>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</si>
  <si>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</si>
  <si>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</si>
  <si>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</si>
  <si>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</si>
  <si>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</si>
  <si>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</si>
  <si>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</si>
  <si>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</si>
  <si>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</si>
  <si>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</si>
  <si>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</si>
  <si>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</si>
  <si>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</si>
  <si>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</si>
  <si>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</si>
  <si>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</si>
  <si>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</si>
  <si>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</si>
  <si>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</si>
  <si>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</si>
  <si>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</si>
  <si>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</si>
  <si>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</si>
  <si>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</si>
  <si>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</si>
  <si>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</si>
  <si>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</si>
  <si>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</si>
  <si>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</si>
  <si>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</si>
  <si>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</si>
  <si>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</si>
  <si>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</si>
  <si>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</si>
  <si>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</si>
  <si>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</si>
  <si>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</si>
  <si>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</si>
  <si>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</si>
  <si>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</si>
  <si>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</si>
  <si>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</si>
  <si>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</si>
  <si>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</si>
  <si>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</si>
  <si>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</si>
  <si>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</si>
  <si>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</si>
  <si>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</si>
  <si>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</si>
  <si>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</si>
  <si>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</si>
  <si>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</si>
  <si>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</si>
  <si>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</si>
  <si>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</si>
  <si>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</si>
  <si>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</si>
  <si>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</si>
  <si>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</si>
  <si>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</si>
  <si>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</si>
  <si>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</si>
  <si>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</si>
  <si>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</si>
  <si>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</si>
  <si>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</si>
  <si>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</si>
  <si>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</si>
  <si>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</si>
  <si>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</si>
  <si>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</si>
  <si>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</si>
  <si>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</si>
  <si>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</si>
  <si>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</si>
  <si>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</si>
  <si>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</si>
  <si>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</si>
  <si>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</si>
  <si>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</si>
  <si>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</si>
  <si>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</si>
  <si>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</si>
  <si>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</si>
  <si>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</si>
  <si>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</si>
  <si>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</si>
  <si>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</si>
  <si>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</si>
  <si>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</si>
  <si>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</si>
  <si>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</si>
  <si>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</si>
  <si>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</si>
  <si>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</si>
  <si>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</si>
  <si>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</si>
  <si>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</si>
  <si>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</si>
  <si>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</si>
  <si>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</si>
  <si>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</si>
  <si>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</si>
  <si>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</si>
  <si>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</si>
  <si>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</si>
  <si>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</si>
  <si>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</si>
  <si>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</si>
  <si>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</si>
  <si>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</si>
  <si>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</si>
  <si>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</si>
  <si>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</si>
  <si>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</si>
  <si>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</si>
  <si>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</si>
  <si>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</si>
  <si>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</si>
  <si>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</si>
  <si>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</si>
  <si>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</si>
  <si>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</si>
  <si>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</si>
  <si>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</si>
  <si>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</si>
  <si>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</si>
  <si>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</si>
  <si>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</si>
  <si>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</si>
  <si>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</si>
  <si>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</si>
  <si>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</si>
  <si>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</si>
  <si>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</si>
  <si>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</si>
  <si>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</si>
  <si>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</si>
  <si>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</si>
  <si>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</si>
  <si>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</si>
  <si>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</si>
  <si>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</si>
  <si>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</si>
  <si>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</si>
  <si>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</si>
  <si>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</si>
  <si>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</si>
  <si>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</si>
  <si>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</si>
  <si>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</si>
  <si>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</si>
  <si>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</si>
  <si>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</si>
  <si>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</si>
  <si>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</si>
  <si>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</si>
  <si>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</si>
  <si>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</si>
  <si>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</si>
  <si>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</si>
  <si>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</si>
  <si>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</si>
  <si>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</si>
  <si>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</si>
  <si>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</si>
  <si>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</si>
  <si>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</si>
  <si>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</si>
  <si>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</si>
  <si>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</si>
  <si>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</si>
  <si>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</si>
  <si>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</si>
  <si>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</si>
  <si>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</si>
  <si>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</si>
  <si>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</si>
  <si>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</si>
  <si>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</si>
  <si>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</si>
  <si>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</si>
  <si>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</si>
  <si>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</si>
  <si>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</si>
  <si>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</si>
  <si>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</si>
  <si>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</si>
  <si>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</si>
  <si>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</si>
  <si>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</si>
  <si>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</si>
  <si>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</si>
  <si>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</si>
  <si>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</si>
  <si>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</si>
  <si>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</si>
  <si>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</si>
  <si>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</si>
  <si>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</si>
  <si>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</si>
  <si>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</si>
  <si>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</si>
  <si>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</si>
  <si>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</si>
  <si>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</si>
  <si>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</si>
  <si>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</si>
  <si>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</si>
  <si>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</si>
  <si>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</si>
  <si>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</si>
  <si>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</si>
  <si>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</si>
  <si>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</si>
  <si>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</si>
  <si>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</si>
  <si>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</si>
  <si>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</si>
  <si>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</si>
  <si>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</si>
  <si>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</si>
  <si>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</si>
  <si>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</si>
  <si>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</si>
  <si>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</si>
  <si>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</si>
  <si>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</si>
  <si>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</si>
  <si>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</si>
  <si>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</si>
  <si>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</si>
  <si>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</si>
  <si>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</si>
  <si>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</si>
  <si>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</si>
  <si>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</si>
  <si>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</si>
  <si>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</si>
  <si>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</si>
  <si>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</si>
  <si>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</si>
  <si>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</si>
  <si>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</si>
  <si>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</si>
  <si>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</si>
  <si>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</si>
  <si>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</si>
  <si>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</si>
  <si>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</si>
  <si>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</si>
  <si>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</si>
  <si>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</si>
  <si>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</si>
  <si>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</si>
  <si>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</si>
  <si>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</si>
  <si>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</si>
  <si>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</si>
  <si>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</si>
  <si>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</si>
  <si>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</si>
  <si>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</si>
  <si>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</si>
  <si>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</si>
  <si>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</si>
  <si>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</si>
  <si>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</si>
  <si>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</si>
  <si>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</si>
  <si>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</si>
  <si>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</si>
  <si>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</si>
  <si>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</si>
  <si>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</si>
  <si>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</si>
  <si>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</si>
  <si>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</si>
  <si>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</si>
  <si>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</si>
  <si>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</si>
  <si>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</si>
  <si>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</si>
  <si>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</si>
  <si>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</si>
  <si>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</si>
  <si>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</si>
  <si>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</si>
  <si>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</si>
  <si>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</si>
  <si>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</si>
  <si>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</si>
  <si>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</si>
  <si>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</si>
  <si>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</si>
  <si>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</si>
  <si>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</si>
  <si>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</si>
  <si>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</si>
  <si>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</si>
  <si>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</si>
  <si>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</si>
  <si>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</si>
  <si>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</si>
  <si>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</si>
  <si>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</si>
  <si>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</si>
  <si>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</si>
  <si>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</si>
  <si>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</si>
  <si>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</si>
  <si>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</si>
  <si>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</si>
  <si>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</si>
  <si>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</si>
  <si>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</si>
  <si>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</si>
  <si>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</si>
  <si>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</si>
  <si>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</si>
  <si>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</si>
  <si>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</si>
  <si>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</si>
  <si>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</si>
  <si>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</si>
  <si>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</si>
  <si>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</si>
  <si>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</si>
  <si>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</si>
  <si>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</si>
  <si>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</si>
  <si>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</si>
  <si>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</si>
  <si>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</si>
  <si>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</si>
  <si>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</si>
  <si>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</si>
  <si>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</si>
  <si>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</si>
  <si>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</si>
  <si>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</si>
  <si>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</si>
  <si>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</si>
  <si>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</si>
  <si>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</si>
  <si>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</si>
  <si>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</si>
  <si>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</si>
  <si>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</si>
  <si>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</si>
  <si>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</si>
  <si>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</si>
  <si>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</si>
  <si>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</si>
  <si>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</si>
  <si>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</si>
  <si>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</si>
  <si>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</si>
  <si>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</si>
  <si>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</si>
  <si>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</si>
  <si>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</si>
  <si>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</si>
  <si>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</si>
  <si>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</si>
  <si>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</si>
  <si>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</si>
  <si>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</si>
  <si>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</si>
  <si>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</si>
  <si>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</si>
  <si>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</si>
  <si>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</si>
  <si>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</si>
  <si>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</si>
  <si>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</si>
  <si>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</si>
  <si>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</si>
  <si>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</si>
  <si>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</si>
  <si>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</si>
  <si>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</si>
  <si>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</si>
  <si>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</si>
  <si>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</si>
  <si>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</si>
  <si>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</si>
  <si>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</si>
  <si>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</si>
  <si>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</si>
  <si>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</si>
  <si>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</si>
  <si>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</si>
  <si>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</si>
  <si>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</si>
  <si>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</si>
  <si>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</si>
  <si>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</si>
  <si>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</si>
  <si>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</si>
  <si>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</si>
  <si>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</si>
  <si>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</si>
  <si>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</si>
  <si>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</si>
  <si>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</si>
  <si>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</si>
  <si>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</si>
  <si>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</si>
  <si>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</si>
  <si>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</si>
  <si>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</si>
  <si>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</si>
  <si>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</si>
  <si>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</si>
  <si>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</si>
  <si>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</si>
  <si>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</si>
  <si>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</si>
  <si>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</si>
  <si>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</si>
  <si>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</si>
  <si>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</si>
  <si>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</si>
  <si>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</si>
  <si>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</si>
  <si>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</si>
  <si>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</si>
  <si>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</si>
  <si>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</si>
  <si>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</si>
  <si>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</si>
  <si>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</si>
  <si>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</si>
  <si>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</si>
  <si>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</si>
  <si>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</si>
  <si>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</si>
  <si>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</si>
  <si>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</si>
  <si>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</si>
  <si>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</si>
  <si>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</si>
  <si>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</si>
  <si>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</si>
  <si>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</si>
  <si>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</si>
  <si>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</si>
  <si>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</si>
  <si>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</si>
  <si>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</si>
  <si>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</si>
  <si>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</si>
  <si>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</si>
  <si>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</si>
  <si>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</si>
  <si>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</si>
  <si>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</si>
  <si>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</si>
  <si>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</si>
  <si>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</si>
  <si>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</si>
  <si>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</si>
  <si>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</si>
  <si>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</si>
  <si>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</si>
  <si>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</si>
  <si>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</si>
  <si>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</si>
  <si>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</si>
  <si>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</si>
  <si>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</si>
  <si>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</si>
  <si>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</si>
  <si>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</si>
  <si>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</si>
  <si>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</si>
  <si>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</si>
  <si>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</si>
  <si>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</si>
  <si>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</si>
  <si>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</si>
  <si>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</si>
  <si>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</si>
  <si>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</si>
  <si>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</si>
  <si>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</si>
  <si>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</si>
  <si>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</si>
  <si>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</si>
  <si>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</si>
  <si>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</si>
  <si>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</si>
  <si>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</si>
  <si>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</si>
  <si>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</si>
  <si>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</si>
  <si>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</si>
  <si>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</si>
  <si>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</si>
  <si>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</si>
  <si>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</si>
  <si>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</si>
  <si>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</si>
  <si>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</si>
  <si>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</si>
  <si>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</si>
  <si>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</si>
  <si>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</si>
  <si>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</si>
  <si>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</si>
  <si>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</si>
  <si>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</si>
  <si>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</si>
  <si>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</si>
  <si>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</si>
  <si>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</si>
  <si>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</si>
  <si>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</si>
  <si>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</si>
  <si>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</si>
  <si>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</si>
  <si>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</si>
  <si>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</si>
  <si>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</si>
  <si>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</si>
  <si>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</si>
  <si>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</si>
  <si>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</si>
  <si>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</si>
  <si>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</si>
  <si>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</si>
  <si>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</si>
  <si>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</si>
  <si>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</si>
  <si>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</si>
  <si>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</si>
  <si>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</si>
  <si>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</si>
  <si>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</si>
  <si>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</si>
  <si>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</si>
  <si>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</si>
  <si>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</si>
  <si>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</si>
  <si>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</si>
  <si>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</si>
  <si>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</si>
  <si>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</si>
  <si>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</si>
  <si>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</si>
  <si>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</si>
  <si>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</si>
  <si>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</si>
  <si>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</si>
  <si>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</si>
  <si>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</si>
  <si>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</si>
  <si>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</si>
  <si>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</si>
  <si>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</si>
  <si>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</si>
  <si>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</si>
  <si>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</si>
  <si>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</si>
  <si>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</si>
  <si>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</si>
  <si>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</si>
  <si>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</si>
  <si>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</si>
  <si>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</si>
  <si>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</si>
  <si>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</si>
  <si>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</si>
  <si>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</si>
  <si>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</si>
  <si>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</si>
  <si>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</si>
  <si>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</si>
  <si>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</si>
  <si>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</si>
  <si>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</si>
  <si>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</si>
  <si>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</si>
  <si>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</si>
  <si>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</si>
  <si>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</si>
  <si>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</si>
  <si>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</si>
  <si>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</si>
  <si>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</si>
  <si>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</si>
  <si>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</si>
  <si>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</si>
  <si>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</si>
  <si>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</si>
  <si>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</si>
  <si>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</si>
  <si>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</si>
  <si>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</si>
  <si>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</si>
  <si>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</si>
  <si>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</si>
  <si>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</si>
  <si>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</si>
  <si>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</si>
  <si>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</si>
  <si>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</si>
  <si>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</si>
  <si>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</si>
  <si>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</si>
  <si>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</si>
  <si>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</si>
  <si>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</si>
  <si>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</si>
  <si>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</si>
  <si>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</si>
  <si>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</si>
  <si>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</si>
  <si>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</si>
  <si>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</si>
  <si>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</si>
  <si>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</si>
  <si>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</si>
  <si>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</si>
  <si>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</si>
  <si>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</si>
  <si>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</si>
  <si>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</si>
  <si>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</si>
  <si>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</si>
  <si>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</si>
  <si>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</si>
  <si>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</si>
  <si>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</si>
  <si>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</si>
  <si>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</si>
  <si>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</si>
  <si>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</si>
  <si>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</si>
  <si>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</si>
  <si>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</si>
  <si>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</si>
  <si>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</si>
  <si>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</si>
  <si>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</si>
  <si>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</si>
  <si>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</si>
  <si>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</si>
  <si>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</si>
  <si>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</si>
  <si>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</si>
  <si>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</si>
  <si>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</si>
  <si>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</si>
  <si>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</si>
  <si>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</si>
  <si>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</si>
  <si>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</si>
  <si>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</si>
  <si>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</si>
  <si>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</si>
  <si>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</si>
  <si>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</si>
  <si>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</si>
  <si>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</si>
  <si>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</si>
  <si>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</si>
  <si>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</si>
  <si>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</si>
  <si>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</si>
  <si>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</si>
  <si>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</si>
  <si>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</si>
  <si>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</si>
  <si>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</si>
  <si>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</si>
  <si>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</si>
  <si>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</si>
  <si>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</si>
  <si>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</si>
  <si>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</si>
  <si>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</si>
  <si>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</si>
  <si>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</si>
  <si>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</si>
  <si>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</si>
  <si>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</si>
  <si>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</si>
  <si>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</si>
  <si>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</si>
  <si>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</si>
  <si>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</si>
  <si>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</si>
  <si>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</si>
  <si>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</si>
  <si>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</si>
  <si>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</si>
  <si>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</si>
  <si>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</si>
  <si>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</si>
  <si>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</si>
  <si>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</si>
  <si>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</si>
  <si>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</si>
  <si>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</si>
  <si>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</si>
  <si>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</si>
  <si>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</si>
  <si>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</si>
  <si>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</si>
  <si>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</si>
  <si>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</si>
  <si>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</si>
  <si>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</si>
  <si>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</si>
  <si>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</si>
  <si>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</si>
  <si>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</si>
  <si>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</si>
  <si>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</si>
  <si>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</si>
  <si>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</si>
  <si>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</si>
  <si>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</si>
  <si>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</si>
  <si>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</si>
  <si>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</si>
  <si>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</si>
  <si>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</si>
  <si>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</si>
  <si>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</si>
  <si>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</si>
  <si>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</si>
  <si>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</si>
  <si>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</si>
  <si>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</si>
  <si>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</si>
  <si>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</si>
  <si>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</si>
  <si>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</si>
  <si>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</si>
  <si>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</si>
  <si>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</si>
  <si>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</si>
  <si>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</si>
  <si>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</si>
  <si>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</si>
  <si>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</si>
  <si>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</si>
  <si>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</si>
  <si>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</si>
  <si>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</si>
  <si>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</si>
  <si>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</si>
  <si>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</si>
  <si>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</si>
  <si>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</si>
  <si>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</si>
  <si>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</si>
  <si>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</si>
  <si>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</si>
  <si>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</si>
  <si>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</si>
  <si>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</si>
  <si>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</si>
  <si>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</si>
  <si>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</si>
  <si>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</si>
  <si>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</si>
  <si>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</si>
  <si>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</si>
  <si>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</si>
  <si>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</si>
  <si>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</si>
  <si>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</si>
  <si>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</si>
  <si>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</si>
  <si>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</si>
  <si>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</si>
  <si>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</si>
  <si>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</si>
  <si>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</si>
  <si>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</si>
  <si>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</si>
  <si>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</si>
  <si>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</si>
  <si>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</si>
  <si>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</si>
  <si>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</si>
  <si>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</si>
  <si>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</si>
  <si>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</si>
  <si>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</si>
  <si>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</si>
  <si>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</si>
  <si>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</si>
  <si>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</si>
  <si>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</si>
  <si>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</si>
  <si>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</si>
  <si>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</si>
  <si>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</si>
  <si>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</si>
  <si>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</si>
  <si>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</si>
  <si>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</si>
  <si>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</si>
  <si>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</si>
  <si>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</si>
  <si>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</si>
  <si>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</si>
  <si>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</si>
  <si>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</si>
  <si>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</si>
  <si>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</si>
  <si>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</si>
  <si>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</si>
  <si>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</si>
  <si>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</si>
  <si>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</si>
  <si>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</si>
  <si>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</si>
  <si>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</si>
  <si>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</si>
  <si>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</si>
  <si>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</si>
  <si>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</si>
  <si>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</si>
  <si>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</si>
  <si>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</si>
  <si>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</si>
  <si>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</si>
  <si>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</si>
  <si>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</si>
  <si>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</si>
  <si>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</si>
  <si>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</si>
  <si>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</si>
  <si>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</si>
  <si>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</si>
  <si>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</si>
  <si>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</si>
  <si>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</si>
  <si>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</si>
  <si>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</si>
  <si>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</si>
  <si>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</si>
  <si>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</si>
  <si>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</si>
  <si>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</si>
  <si>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</si>
  <si>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</si>
  <si>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</si>
  <si>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</si>
  <si>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</si>
  <si>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</si>
  <si>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</si>
  <si>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</si>
  <si>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</si>
  <si>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</si>
  <si>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</si>
  <si>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</si>
  <si>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</si>
  <si>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</si>
  <si>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</si>
  <si>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</si>
  <si>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</si>
  <si>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</si>
  <si>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</si>
  <si>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</si>
  <si>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</si>
  <si>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</si>
  <si>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</si>
  <si>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</si>
  <si>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</si>
  <si>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</si>
  <si>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</si>
  <si>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</si>
  <si>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</si>
  <si>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</si>
  <si>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</si>
  <si>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</si>
  <si>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</si>
  <si>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</si>
  <si>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</si>
  <si>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</si>
  <si>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</si>
  <si>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</si>
  <si>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</si>
  <si>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</si>
  <si>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</si>
  <si>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</si>
  <si>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</si>
  <si>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</si>
  <si>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</si>
  <si>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</si>
  <si>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</si>
  <si>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</si>
  <si>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</si>
  <si>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</si>
  <si>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</si>
  <si>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</si>
  <si>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</si>
  <si>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</si>
  <si>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</si>
  <si>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</si>
  <si>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</si>
  <si>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</si>
  <si>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</si>
  <si>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</si>
  <si>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</si>
  <si>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</si>
  <si>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</si>
  <si>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</si>
  <si>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</si>
  <si>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</si>
  <si>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</si>
  <si>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</si>
  <si>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</si>
  <si>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</si>
  <si>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</si>
  <si>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</si>
  <si>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</si>
  <si>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</si>
  <si>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</si>
  <si>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</si>
  <si>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</si>
  <si>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</si>
  <si>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</si>
  <si>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</si>
  <si>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</si>
  <si>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</si>
  <si>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</si>
  <si>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</si>
  <si>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</si>
  <si>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</si>
  <si>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</si>
  <si>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</si>
  <si>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</si>
  <si>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</si>
  <si>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</si>
  <si>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</si>
  <si>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</si>
  <si>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</si>
  <si>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</si>
  <si>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</si>
  <si>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</si>
  <si>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</si>
  <si>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</si>
  <si>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</si>
  <si>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</si>
  <si>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</si>
  <si>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</si>
  <si>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</si>
  <si>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</si>
  <si>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</si>
  <si>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</si>
  <si>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</si>
  <si>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</si>
  <si>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</si>
  <si>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</si>
  <si>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</si>
  <si>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</si>
  <si>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</si>
  <si>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</si>
  <si>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</si>
  <si>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</si>
  <si>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</si>
  <si>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</si>
  <si>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</si>
  <si>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</si>
  <si>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</si>
  <si>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</si>
  <si>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</si>
  <si>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</si>
  <si>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</si>
  <si>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</si>
  <si>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</si>
  <si>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</si>
  <si>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</si>
  <si>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</si>
  <si>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</si>
  <si>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</si>
  <si>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</si>
  <si>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</si>
  <si>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</si>
  <si>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</si>
  <si>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</si>
  <si>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</si>
  <si>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</si>
  <si>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</si>
  <si>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</si>
  <si>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</si>
  <si>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</si>
  <si>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</si>
  <si>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</si>
  <si>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</si>
  <si>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</si>
  <si>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</si>
  <si>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</si>
  <si>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</si>
  <si>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</si>
  <si>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</si>
  <si>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</si>
  <si>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</si>
  <si>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</si>
  <si>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</si>
  <si>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</si>
  <si>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</si>
  <si>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</si>
  <si>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</si>
  <si>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</si>
  <si>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</si>
  <si>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</si>
  <si>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</si>
  <si>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</si>
  <si>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</si>
  <si>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</si>
  <si>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</si>
  <si>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</si>
  <si>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</si>
  <si>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</si>
  <si>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</si>
  <si>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</si>
  <si>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</si>
  <si>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</si>
  <si>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</si>
  <si>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</si>
  <si>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</si>
  <si>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</si>
  <si>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</si>
  <si>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</si>
  <si>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</si>
  <si>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</si>
  <si>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</si>
  <si>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</si>
  <si>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</si>
  <si>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</si>
  <si>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</si>
  <si>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</si>
  <si>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</si>
  <si>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</si>
  <si>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</si>
  <si>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</si>
  <si>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</si>
  <si>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</si>
  <si>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</si>
  <si>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</si>
  <si>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</si>
  <si>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</si>
  <si>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</si>
  <si>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</si>
  <si>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</si>
  <si>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</si>
  <si>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</si>
  <si>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</si>
  <si>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</si>
  <si>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</si>
  <si>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</si>
  <si>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</si>
  <si>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</si>
  <si>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</si>
  <si>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</si>
  <si>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</si>
  <si>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</si>
  <si>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</si>
  <si>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</si>
  <si>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</si>
  <si>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</si>
  <si>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</si>
  <si>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</si>
  <si>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</si>
  <si>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</si>
  <si>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</si>
  <si>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</si>
  <si>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</si>
  <si>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</si>
  <si>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</si>
  <si>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</si>
  <si>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</si>
  <si>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</si>
  <si>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</si>
  <si>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</si>
  <si>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</si>
  <si>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</si>
  <si>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</si>
  <si>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</si>
  <si>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</si>
  <si>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</si>
  <si>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</si>
  <si>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</si>
  <si>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</si>
  <si>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</si>
  <si>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</si>
  <si>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</si>
  <si>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</si>
  <si>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</si>
  <si>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</si>
  <si>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</si>
  <si>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</si>
  <si>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</si>
  <si>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</si>
  <si>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</si>
  <si>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</si>
  <si>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</si>
  <si>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</si>
  <si>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</si>
  <si>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</si>
  <si>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</si>
  <si>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</si>
  <si>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</si>
  <si>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</si>
  <si>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</si>
  <si>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</si>
  <si>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</si>
  <si>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</si>
  <si>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</si>
  <si>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</si>
  <si>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</si>
  <si>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</si>
  <si>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</si>
  <si>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</si>
  <si>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</si>
  <si>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</si>
  <si>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</si>
  <si>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</si>
  <si>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</si>
  <si>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</si>
  <si>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</si>
  <si>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</si>
  <si>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</si>
  <si>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</si>
  <si>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</si>
  <si>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</si>
  <si>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</si>
  <si>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</si>
  <si>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</si>
  <si>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</si>
  <si>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</si>
  <si>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</si>
  <si>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</si>
  <si>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</si>
  <si>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</si>
  <si>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</si>
  <si>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</si>
  <si>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</si>
  <si>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</si>
  <si>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</si>
  <si>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</si>
  <si>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</si>
  <si>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</si>
  <si>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</si>
  <si>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</si>
  <si>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</si>
  <si>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</si>
  <si>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</si>
  <si>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</si>
  <si>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</si>
  <si>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</si>
  <si>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</si>
  <si>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</si>
  <si>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</si>
  <si>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</si>
  <si>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</si>
  <si>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</si>
  <si>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</si>
  <si>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</si>
  <si>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</si>
  <si>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</si>
  <si>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</si>
  <si>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</si>
  <si>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</si>
  <si>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</si>
  <si>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</si>
  <si>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</si>
  <si>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</si>
  <si>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</si>
  <si>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</si>
  <si>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</si>
  <si>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</si>
  <si>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</si>
  <si>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</si>
  <si>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</si>
  <si>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</si>
  <si>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</si>
  <si>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</si>
  <si>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</si>
  <si>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</si>
  <si>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</si>
  <si>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</si>
  <si>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</si>
  <si>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</si>
  <si>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</si>
  <si>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</si>
  <si>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</si>
  <si>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</si>
  <si>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</si>
  <si>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</si>
  <si>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</si>
  <si>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</si>
  <si>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</si>
  <si>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</si>
  <si>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</si>
  <si>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</si>
  <si>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</si>
  <si>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</si>
  <si>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</si>
  <si>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</si>
  <si>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</si>
  <si>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</si>
  <si>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</si>
  <si>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</si>
  <si>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</si>
  <si>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</si>
  <si>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</si>
  <si>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</si>
  <si>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</si>
  <si>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</si>
  <si>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</si>
  <si>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</si>
  <si>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</si>
  <si>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</si>
  <si>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</si>
  <si>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</si>
  <si>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</si>
  <si>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</si>
  <si>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</si>
  <si>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</si>
  <si>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</si>
  <si>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</si>
  <si>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</si>
  <si>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</si>
  <si>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</si>
  <si>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</si>
  <si>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</si>
  <si>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</si>
  <si>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</si>
  <si>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</si>
  <si>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</si>
  <si>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</si>
  <si>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</si>
  <si>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</si>
  <si>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</si>
  <si>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</si>
  <si>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</si>
  <si>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</si>
  <si>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</si>
  <si>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</si>
  <si>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</si>
  <si>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</si>
  <si>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</si>
  <si>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</si>
  <si>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</si>
  <si>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</si>
  <si>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</si>
  <si>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</si>
  <si>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</si>
  <si>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</si>
  <si>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</si>
  <si>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</si>
  <si>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</si>
  <si>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</si>
  <si>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</si>
  <si>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</si>
  <si>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</si>
  <si>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</si>
  <si>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</si>
  <si>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</si>
  <si>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</si>
  <si>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</si>
  <si>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</si>
  <si>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</si>
  <si>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</si>
  <si>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</si>
  <si>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</si>
  <si>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</si>
  <si>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</si>
  <si>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</si>
  <si>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</si>
  <si>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</si>
  <si>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</si>
  <si>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</si>
  <si>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</si>
  <si>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</si>
  <si>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</si>
  <si>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</si>
  <si>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</si>
  <si>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</si>
  <si>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</si>
  <si>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</si>
  <si>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</si>
  <si>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</si>
  <si>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</si>
  <si>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</si>
  <si>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</si>
  <si>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</si>
  <si>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</si>
  <si>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</si>
  <si>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</si>
  <si>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</si>
  <si>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</si>
  <si>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</si>
  <si>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</si>
  <si>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</si>
  <si>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</si>
  <si>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</si>
  <si>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</si>
  <si>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</si>
  <si>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</si>
  <si>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</si>
  <si>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</si>
  <si>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</si>
  <si>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</si>
  <si>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</si>
  <si>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</si>
  <si>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</si>
  <si>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</si>
  <si>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</si>
  <si>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</si>
  <si>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</si>
  <si>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</si>
  <si>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</si>
  <si>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</si>
  <si>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</si>
  <si>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</si>
  <si>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</si>
  <si>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</si>
  <si>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</si>
  <si>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</si>
  <si>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</si>
  <si>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</si>
  <si>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</si>
  <si>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</si>
  <si>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</si>
  <si>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</si>
  <si>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</si>
  <si>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</si>
  <si>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</si>
  <si>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</si>
  <si>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</si>
  <si>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</si>
  <si>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</si>
  <si>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</si>
  <si>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</si>
  <si>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</si>
  <si>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</si>
  <si>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</si>
  <si>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</si>
  <si>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</si>
  <si>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</si>
  <si>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</si>
  <si>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</si>
  <si>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</si>
  <si>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</si>
  <si>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</si>
  <si>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</si>
  <si>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</si>
  <si>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</si>
  <si>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</si>
  <si>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</si>
  <si>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</si>
  <si>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</si>
  <si>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</si>
  <si>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</si>
  <si>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</si>
  <si>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</si>
  <si>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</si>
  <si>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</si>
  <si>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</si>
  <si>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</si>
  <si>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</si>
  <si>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</si>
  <si>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</si>
  <si>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</si>
  <si>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</si>
  <si>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</si>
  <si>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</si>
  <si>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</si>
  <si>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</si>
  <si>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</si>
  <si>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</si>
  <si>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</si>
  <si>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</si>
  <si>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</si>
  <si>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</si>
  <si>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</si>
  <si>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</si>
  <si>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</si>
  <si>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</si>
  <si>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</si>
  <si>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</si>
  <si>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</si>
  <si>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</si>
  <si>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</si>
  <si>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</si>
  <si>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</si>
  <si>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</si>
  <si>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</si>
  <si>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</si>
  <si>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</si>
  <si>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</si>
  <si>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</si>
  <si>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</si>
  <si>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</si>
  <si>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</si>
  <si>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</si>
  <si>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</si>
  <si>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</si>
  <si>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</si>
  <si>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</si>
  <si>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</si>
  <si>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</si>
  <si>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</si>
  <si>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</si>
  <si>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</si>
  <si>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</si>
  <si>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</si>
  <si>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</si>
  <si>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</si>
  <si>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</si>
  <si>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</si>
  <si>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</si>
  <si>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</si>
  <si>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</si>
  <si>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</si>
  <si>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</si>
  <si>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</si>
  <si>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</si>
  <si>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</si>
  <si>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</si>
  <si>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</si>
  <si>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</si>
  <si>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</si>
  <si>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</si>
  <si>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</si>
  <si>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</si>
  <si>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</si>
  <si>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</si>
  <si>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</si>
  <si>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</si>
  <si>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</si>
  <si>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</si>
  <si>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</si>
  <si>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</si>
  <si>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</si>
  <si>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</si>
  <si>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</si>
  <si>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</si>
  <si>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</si>
  <si>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</si>
  <si>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</si>
  <si>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</si>
  <si>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</si>
  <si>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</si>
  <si>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</si>
  <si>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</si>
  <si>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</si>
  <si>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</si>
  <si>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</si>
  <si>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</si>
  <si>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</si>
  <si>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</si>
  <si>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</si>
  <si>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</si>
  <si>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</si>
  <si>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</si>
  <si>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</si>
  <si>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</si>
  <si>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</si>
  <si>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</si>
  <si>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</si>
  <si>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</si>
  <si>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</si>
  <si>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</si>
  <si>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</si>
  <si>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</si>
  <si>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</si>
  <si>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</si>
  <si>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</si>
  <si>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</si>
  <si>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</si>
  <si>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</si>
  <si>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</si>
  <si>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</si>
  <si>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</si>
  <si>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</si>
  <si>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</si>
  <si>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</si>
  <si>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</si>
  <si>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</si>
  <si>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</si>
  <si>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</si>
  <si>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</si>
  <si>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</si>
  <si>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</si>
  <si>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</si>
  <si>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</si>
  <si>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</si>
  <si>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</si>
  <si>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</si>
  <si>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</si>
  <si>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</si>
  <si>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</si>
  <si>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</si>
  <si>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</si>
  <si>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</si>
  <si>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</si>
  <si>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</si>
  <si>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</si>
  <si>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</si>
  <si>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</si>
  <si>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</si>
  <si>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</si>
  <si>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</si>
  <si>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</si>
  <si>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</si>
  <si>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</si>
  <si>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</si>
  <si>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</si>
  <si>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</si>
  <si>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</si>
  <si>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</si>
  <si>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</si>
  <si>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</si>
  <si>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</si>
  <si>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</si>
  <si>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</si>
  <si>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</si>
  <si>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</si>
  <si>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</si>
  <si>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</si>
  <si>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</si>
  <si>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</si>
  <si>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</si>
  <si>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</si>
  <si>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</si>
  <si>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</si>
  <si>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</si>
  <si>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</si>
  <si>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</si>
  <si>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</si>
  <si>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</si>
  <si>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</si>
  <si>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</si>
  <si>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</si>
  <si>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</si>
  <si>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</si>
  <si>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</si>
  <si>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</si>
  <si>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</si>
  <si>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</si>
  <si>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</si>
  <si>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</si>
  <si>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</si>
  <si>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</si>
  <si>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</si>
  <si>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</si>
  <si>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</si>
  <si>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</si>
  <si>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</si>
  <si>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</si>
  <si>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</si>
  <si>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</si>
  <si>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</si>
  <si>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</si>
  <si>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</si>
  <si>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</si>
  <si>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</si>
  <si>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</si>
  <si>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</si>
  <si>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</si>
  <si>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</si>
  <si>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</si>
  <si>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</si>
  <si>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</si>
  <si>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</si>
  <si>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</si>
  <si>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</si>
  <si>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</si>
  <si>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</si>
  <si>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</si>
  <si>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</si>
  <si>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</si>
  <si>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</si>
  <si>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</si>
  <si>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</si>
  <si>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</si>
  <si>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</si>
  <si>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</si>
  <si>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</si>
  <si>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</si>
  <si>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</si>
  <si>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</si>
  <si>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</si>
  <si>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</si>
  <si>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</si>
  <si>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</si>
  <si>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</si>
  <si>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</si>
  <si>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</si>
  <si>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</si>
  <si>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</si>
  <si>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</si>
  <si>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</si>
  <si>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</si>
  <si>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</si>
  <si>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</si>
  <si>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</si>
  <si>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</si>
  <si>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</si>
  <si>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</si>
  <si>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</si>
  <si>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</si>
  <si>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</si>
  <si>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</si>
  <si>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</si>
  <si>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</si>
  <si>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</si>
  <si>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</si>
  <si>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</si>
  <si>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</si>
  <si>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</si>
  <si>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</si>
  <si>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</si>
  <si>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</si>
  <si>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</si>
  <si>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</si>
  <si>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</si>
  <si>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</si>
  <si>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</si>
  <si>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</si>
  <si>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</si>
  <si>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</si>
  <si>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</si>
  <si>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</si>
  <si>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</si>
  <si>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</si>
  <si>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</si>
  <si>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</si>
  <si>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</si>
  <si>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</si>
  <si>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</si>
  <si>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</si>
  <si>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</si>
  <si>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</si>
  <si>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</si>
  <si>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</si>
  <si>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</si>
  <si>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</si>
  <si>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</si>
  <si>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</si>
  <si>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</si>
  <si>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</si>
  <si>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</si>
  <si>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</si>
  <si>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</si>
  <si>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</si>
  <si>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</si>
  <si>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</si>
  <si>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</si>
  <si>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</si>
  <si>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</si>
  <si>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</si>
  <si>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</si>
  <si>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</si>
  <si>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</si>
  <si>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</si>
  <si>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</si>
  <si>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</si>
  <si>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</si>
  <si>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</si>
  <si>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</si>
  <si>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</si>
  <si>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</si>
  <si>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</si>
  <si>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</si>
  <si>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</si>
  <si>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</si>
  <si>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</si>
  <si>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</si>
  <si>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</si>
  <si>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</si>
  <si>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</si>
  <si>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</si>
  <si>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</si>
  <si>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</si>
  <si>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</si>
  <si>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</si>
  <si>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</si>
  <si>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</si>
  <si>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</si>
  <si>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</si>
  <si>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</si>
  <si>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</si>
  <si>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</si>
  <si>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</si>
  <si>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</si>
  <si>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</si>
  <si>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</si>
  <si>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</si>
  <si>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</si>
  <si>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</si>
  <si>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</si>
  <si>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</si>
  <si>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</si>
  <si>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</si>
  <si>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</si>
  <si>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</si>
  <si>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</si>
  <si>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</si>
  <si>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</si>
  <si>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</si>
  <si>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</si>
  <si>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</si>
  <si>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</si>
  <si>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</si>
  <si>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</si>
  <si>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</si>
  <si>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</si>
  <si>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</si>
  <si>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</si>
  <si>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</si>
  <si>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</si>
  <si>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</si>
  <si>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</si>
  <si>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</si>
  <si>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</si>
  <si>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</si>
  <si>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</si>
  <si>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</si>
  <si>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</si>
  <si>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</si>
  <si>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</si>
  <si>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</si>
  <si>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</si>
  <si>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</si>
  <si>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</si>
  <si>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</si>
  <si>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</si>
  <si>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</si>
  <si>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</si>
  <si>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</si>
  <si>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</si>
  <si>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</si>
  <si>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</si>
  <si>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</si>
  <si>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</si>
  <si>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</si>
  <si>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</si>
  <si>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</si>
  <si>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</si>
  <si>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</si>
  <si>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</si>
  <si>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</si>
  <si>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</si>
  <si>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</si>
  <si>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</si>
  <si>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</si>
  <si>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</si>
  <si>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</si>
  <si>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</si>
  <si>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</si>
  <si>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</si>
  <si>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</si>
  <si>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</si>
  <si>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</si>
  <si>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</si>
  <si>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</si>
  <si>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</si>
  <si>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</si>
  <si>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</si>
  <si>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</si>
  <si>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</si>
  <si>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</si>
  <si>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</si>
  <si>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</si>
  <si>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</si>
  <si>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</si>
  <si>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</si>
  <si>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</si>
  <si>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</si>
  <si>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</si>
  <si>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</si>
  <si>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</si>
  <si>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</si>
  <si>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</si>
  <si>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</si>
  <si>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</si>
  <si>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</si>
  <si>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</si>
  <si>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</si>
  <si>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</si>
  <si>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</si>
  <si>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</si>
  <si>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</si>
  <si>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</si>
  <si>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</si>
  <si>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</si>
  <si>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</si>
  <si>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</si>
  <si>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</si>
  <si>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</si>
  <si>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</si>
  <si>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</si>
  <si>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</si>
  <si>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</si>
  <si>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</si>
  <si>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</si>
  <si>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</si>
  <si>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</si>
  <si>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</si>
  <si>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</si>
  <si>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</si>
  <si>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</si>
  <si>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</si>
  <si>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</si>
  <si>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</si>
  <si>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</si>
  <si>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</si>
  <si>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</si>
  <si>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</si>
  <si>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</si>
  <si>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</si>
  <si>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</si>
  <si>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</si>
  <si>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</si>
  <si>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</si>
  <si>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</si>
  <si>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</si>
  <si>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</si>
  <si>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</si>
  <si>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</si>
  <si>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</si>
  <si>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</si>
  <si>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</si>
  <si>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</si>
  <si>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</si>
  <si>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</si>
  <si>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</si>
  <si>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</si>
  <si>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</si>
  <si>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</si>
  <si>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</si>
  <si>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</si>
  <si>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</si>
  <si>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</si>
  <si>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</si>
  <si>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</si>
  <si>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</si>
  <si>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</si>
  <si>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</si>
  <si>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</si>
  <si>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</si>
  <si>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</si>
  <si>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</si>
  <si>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</si>
  <si>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</si>
  <si>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</si>
  <si>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</si>
  <si>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</si>
  <si>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</si>
  <si>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</si>
  <si>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</si>
  <si>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</si>
  <si>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</si>
  <si>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</si>
  <si>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</si>
  <si>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</si>
  <si>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</si>
  <si>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</si>
  <si>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</si>
  <si>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</si>
  <si>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</si>
  <si>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</si>
  <si>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</si>
  <si>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</si>
  <si>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</si>
  <si>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</si>
  <si>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</si>
  <si>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</si>
  <si>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</si>
  <si>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</si>
  <si>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</si>
  <si>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</si>
  <si>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</si>
  <si>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</si>
  <si>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</si>
  <si>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</si>
  <si>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</si>
  <si>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</si>
  <si>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</si>
  <si>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</si>
  <si>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</si>
  <si>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</si>
  <si>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</si>
  <si>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</si>
  <si>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</si>
  <si>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</si>
  <si>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</si>
  <si>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</si>
  <si>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</si>
  <si>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</si>
  <si>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</si>
  <si>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</si>
  <si>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</si>
  <si>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</si>
  <si>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</si>
  <si>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</si>
  <si>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</si>
  <si>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</si>
  <si>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</si>
  <si>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</si>
  <si>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</si>
  <si>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</si>
  <si>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</si>
  <si>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</si>
  <si>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</si>
  <si>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</si>
  <si>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</si>
  <si>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</si>
  <si>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</si>
  <si>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</si>
  <si>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</si>
  <si>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</si>
  <si>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</si>
  <si>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</si>
  <si>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</si>
  <si>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</si>
  <si>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</si>
  <si>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</si>
  <si>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</si>
  <si>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</si>
  <si>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</si>
  <si>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</si>
  <si>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</si>
  <si>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</si>
  <si>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</si>
  <si>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</si>
  <si>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</si>
  <si>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</si>
  <si>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</si>
  <si>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</si>
  <si>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</si>
  <si>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</si>
  <si>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</si>
  <si>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</si>
  <si>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</si>
  <si>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</si>
  <si>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</si>
  <si>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</si>
  <si>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</si>
  <si>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</si>
  <si>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</si>
  <si>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</si>
  <si>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</si>
  <si>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</si>
  <si>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</si>
  <si>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</si>
  <si>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</si>
  <si>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</si>
  <si>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</si>
  <si>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</si>
  <si>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</si>
  <si>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</si>
  <si>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</si>
  <si>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</si>
  <si>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</si>
  <si>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</si>
  <si>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</si>
  <si>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</si>
  <si>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</si>
  <si>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</si>
  <si>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</si>
  <si>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</si>
  <si>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</si>
  <si>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</si>
  <si>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</si>
  <si>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</si>
  <si>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</si>
  <si>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</si>
  <si>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</si>
  <si>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</si>
  <si>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</si>
  <si>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</si>
  <si>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</si>
  <si>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</si>
  <si>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</si>
  <si>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</si>
  <si>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</si>
  <si>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</si>
  <si>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</si>
  <si>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</si>
  <si>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</si>
  <si>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</si>
  <si>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</si>
  <si>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</si>
  <si>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</si>
  <si>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</si>
  <si>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</si>
  <si>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</si>
  <si>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</si>
  <si>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</si>
  <si>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</si>
  <si>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</si>
  <si>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</si>
  <si>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</si>
  <si>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</si>
  <si>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</si>
  <si>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</si>
  <si>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</si>
  <si>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</si>
  <si>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</si>
  <si>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</si>
  <si>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</si>
  <si>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</si>
  <si>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</si>
  <si>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</si>
  <si>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</si>
  <si>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</si>
  <si>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</si>
  <si>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</si>
  <si>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</si>
  <si>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</si>
  <si>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</si>
  <si>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</si>
  <si>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</si>
  <si>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</si>
  <si>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</si>
  <si>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</si>
  <si>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</si>
  <si>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</si>
  <si>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</si>
  <si>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</si>
  <si>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</si>
  <si>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</si>
  <si>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</si>
  <si>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</si>
  <si>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</si>
  <si>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</si>
  <si>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</si>
  <si>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</si>
  <si>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</si>
  <si>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</si>
  <si>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</si>
  <si>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</si>
  <si>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</si>
  <si>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</si>
  <si>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</si>
  <si>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</si>
  <si>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</si>
  <si>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</si>
  <si>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</si>
  <si>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</si>
  <si>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</si>
  <si>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</si>
  <si>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</si>
  <si>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</si>
  <si>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</si>
  <si>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</si>
  <si>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</si>
  <si>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</si>
  <si>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</si>
  <si>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</si>
  <si>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</si>
  <si>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</si>
  <si>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</si>
  <si>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</si>
  <si>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</si>
  <si>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</si>
  <si>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</si>
  <si>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</si>
  <si>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</si>
  <si>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</si>
  <si>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</si>
  <si>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</si>
  <si>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</si>
  <si>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</si>
  <si>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</si>
  <si>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</si>
  <si>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</si>
  <si>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</si>
  <si>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</si>
  <si>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</si>
  <si>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</si>
  <si>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</si>
  <si>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</si>
  <si>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</si>
  <si>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</si>
  <si>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</si>
  <si>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</si>
  <si>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</si>
  <si>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</si>
  <si>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</si>
  <si>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</si>
  <si>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</si>
  <si>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</si>
  <si>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</si>
  <si>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</si>
  <si>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</si>
  <si>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</si>
  <si>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</si>
  <si>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</si>
  <si>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</si>
  <si>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</si>
  <si>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</si>
  <si>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</si>
  <si>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</si>
  <si>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</si>
  <si>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</si>
  <si>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</si>
  <si>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</si>
  <si>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</si>
  <si>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</si>
  <si>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</si>
  <si>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</si>
  <si>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</si>
  <si>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</si>
  <si>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</si>
  <si>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</si>
  <si>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</si>
  <si>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</si>
  <si>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</si>
  <si>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</si>
  <si>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</si>
  <si>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</si>
  <si>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</si>
  <si>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</si>
  <si>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</si>
  <si>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</si>
  <si>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</si>
  <si>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</si>
  <si>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</si>
  <si>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</si>
  <si>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</si>
  <si>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</si>
  <si>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</si>
  <si>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</si>
  <si>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</si>
  <si>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</si>
  <si>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</si>
  <si>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</si>
  <si>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</si>
  <si>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</si>
  <si>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</si>
  <si>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</si>
  <si>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</si>
  <si>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</si>
  <si>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</si>
  <si>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</si>
  <si>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</si>
  <si>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</si>
  <si>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</si>
  <si>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</si>
  <si>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</si>
  <si>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</si>
  <si>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</si>
  <si>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</si>
  <si>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</si>
  <si>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</si>
  <si>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</si>
  <si>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</si>
  <si>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</si>
  <si>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</si>
  <si>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</si>
  <si>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</si>
  <si>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</si>
  <si>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</si>
  <si>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</si>
  <si>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</si>
  <si>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</si>
  <si>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</si>
  <si>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</si>
  <si>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</si>
  <si>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</si>
  <si>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</si>
  <si>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</si>
  <si>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</si>
  <si>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</si>
  <si>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</si>
  <si>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</si>
  <si>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</si>
  <si>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</si>
  <si>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</si>
  <si>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</si>
  <si>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</si>
  <si>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</si>
  <si>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</si>
  <si>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</si>
  <si>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</si>
  <si>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</si>
  <si>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</si>
  <si>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</si>
  <si>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</si>
  <si>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</si>
  <si>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</si>
  <si>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</si>
  <si>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</si>
  <si>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</si>
  <si>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</si>
  <si>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</si>
  <si>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</si>
  <si>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</si>
  <si>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</si>
  <si>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</si>
  <si>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</si>
  <si>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</si>
  <si>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</si>
  <si>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</si>
  <si>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</si>
  <si>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</si>
  <si>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</si>
  <si>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</si>
  <si>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</si>
  <si>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</si>
  <si>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</si>
  <si>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</si>
  <si>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</si>
  <si>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</si>
  <si>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</si>
  <si>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</si>
  <si>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</si>
  <si>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</si>
  <si>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</si>
  <si>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</si>
  <si>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</si>
  <si>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</si>
  <si>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</si>
  <si>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</si>
  <si>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</si>
  <si>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</si>
  <si>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</si>
  <si>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</si>
  <si>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</si>
  <si>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</si>
  <si>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</si>
  <si>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</si>
  <si>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</si>
  <si>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</si>
  <si>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</si>
  <si>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</si>
  <si>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</si>
  <si>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</si>
  <si>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</si>
  <si>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</si>
  <si>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</si>
  <si>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</si>
  <si>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</si>
  <si>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</si>
  <si>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</si>
  <si>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</si>
  <si>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</si>
  <si>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</si>
  <si>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</si>
  <si>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</si>
  <si>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</si>
  <si>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</si>
  <si>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</si>
  <si>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</si>
  <si>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</si>
  <si>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</si>
  <si>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</si>
  <si>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</si>
  <si>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</si>
  <si>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</si>
  <si>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</si>
  <si>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</si>
  <si>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</si>
  <si>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</si>
  <si>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</si>
  <si>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</si>
  <si>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</si>
  <si>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</si>
  <si>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</si>
  <si>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</si>
  <si>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</si>
  <si>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</si>
  <si>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</si>
  <si>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</si>
  <si>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</si>
  <si>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</si>
  <si>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</si>
  <si>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</si>
  <si>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</si>
  <si>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</si>
  <si>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</si>
  <si>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</si>
  <si>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</si>
  <si>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</si>
  <si>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</si>
  <si>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</si>
  <si>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</si>
  <si>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</si>
  <si>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</si>
  <si>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</si>
  <si>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</si>
  <si>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</si>
  <si>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</si>
  <si>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</si>
  <si>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</si>
  <si>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</si>
  <si>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</si>
  <si>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</si>
  <si>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</si>
  <si>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</si>
  <si>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</si>
  <si>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</si>
  <si>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</si>
  <si>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</si>
  <si>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</si>
  <si>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</si>
  <si>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</si>
  <si>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</si>
  <si>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</si>
  <si>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</si>
  <si>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</si>
  <si>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</si>
  <si>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</si>
  <si>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</si>
  <si>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</si>
  <si>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</si>
  <si>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</si>
  <si>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</si>
  <si>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</si>
  <si>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</si>
  <si>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</si>
  <si>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</si>
  <si>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</si>
  <si>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</si>
  <si>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</si>
  <si>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</si>
  <si>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</si>
  <si>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</si>
  <si>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</si>
  <si>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</si>
  <si>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</si>
  <si>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</si>
  <si>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</si>
  <si>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</si>
  <si>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</si>
  <si>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</si>
  <si>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</si>
  <si>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</si>
  <si>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</si>
  <si>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</si>
  <si>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</si>
  <si>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</si>
  <si>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</si>
  <si>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</si>
  <si>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</si>
  <si>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</si>
  <si>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</si>
  <si>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</si>
  <si>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</si>
  <si>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</si>
  <si>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</si>
  <si>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</si>
  <si>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</si>
  <si>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</si>
  <si>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</si>
  <si>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</si>
  <si>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</si>
  <si>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</si>
  <si>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</si>
  <si>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</si>
  <si>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</si>
  <si>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</si>
  <si>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</si>
  <si>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</si>
  <si>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</si>
  <si>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</si>
  <si>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</si>
  <si>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</si>
  <si>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</si>
  <si>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</si>
  <si>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</si>
  <si>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</si>
  <si>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</si>
  <si>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</si>
  <si>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</si>
  <si>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</si>
  <si>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</si>
  <si>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</si>
  <si>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</si>
  <si>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</si>
  <si>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</si>
  <si>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</si>
  <si>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</si>
  <si>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</si>
  <si>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</si>
  <si>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</si>
  <si>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</si>
  <si>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</si>
  <si>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</si>
  <si>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</si>
  <si>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</si>
  <si>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</si>
  <si>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</si>
  <si>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</si>
  <si>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</si>
  <si>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</si>
  <si>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</si>
  <si>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</si>
  <si>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</si>
  <si>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</si>
  <si>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</si>
  <si>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</si>
  <si>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</si>
  <si>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</si>
  <si>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</si>
  <si>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</si>
  <si>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</si>
  <si>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</si>
  <si>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</si>
  <si>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</si>
  <si>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</si>
  <si>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</si>
  <si>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</si>
  <si>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</si>
  <si>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</si>
  <si>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</si>
  <si>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</si>
  <si>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</si>
  <si>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</si>
  <si>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</si>
  <si>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</si>
  <si>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</si>
  <si>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</si>
  <si>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</si>
  <si>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</si>
  <si>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</si>
  <si>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</si>
  <si>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</si>
  <si>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</si>
  <si>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</si>
  <si>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</si>
  <si>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</si>
  <si>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</si>
  <si>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</si>
  <si>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</si>
  <si>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</si>
  <si>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</si>
  <si>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</si>
  <si>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</si>
  <si>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</si>
  <si>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</si>
  <si>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</si>
  <si>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</si>
  <si>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</si>
  <si>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</si>
  <si>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</si>
  <si>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</si>
  <si>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</si>
  <si>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</si>
  <si>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</si>
  <si>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</si>
  <si>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</si>
  <si>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</si>
  <si>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</si>
  <si>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</si>
  <si>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</si>
  <si>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</si>
  <si>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</si>
  <si>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</si>
  <si>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</si>
  <si>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</si>
  <si>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</si>
  <si>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</si>
  <si>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</si>
  <si>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</si>
  <si>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</si>
  <si>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</si>
  <si>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</si>
  <si>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</si>
  <si>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</si>
  <si>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</si>
  <si>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</si>
  <si>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</si>
  <si>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</si>
  <si>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</si>
  <si>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</si>
  <si>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</si>
  <si>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</si>
  <si>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</si>
  <si>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</si>
  <si>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</si>
  <si>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</si>
  <si>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</si>
  <si>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</si>
  <si>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</si>
  <si>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</si>
  <si>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</si>
  <si>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</si>
  <si>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</si>
  <si>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</si>
  <si>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</si>
  <si>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</si>
  <si>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</si>
  <si>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</si>
  <si>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</si>
  <si>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</si>
  <si>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</si>
  <si>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</si>
  <si>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</si>
  <si>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</si>
  <si>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</si>
  <si>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</si>
  <si>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</si>
  <si>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</si>
  <si>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</si>
  <si>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</si>
  <si>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</si>
  <si>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</si>
  <si>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</si>
  <si>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</si>
  <si>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</si>
  <si>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</si>
  <si>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</si>
  <si>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</si>
  <si>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</si>
  <si>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</si>
  <si>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</si>
  <si>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</si>
  <si>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</si>
  <si>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</si>
  <si>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</si>
  <si>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</si>
  <si>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</si>
  <si>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</si>
  <si>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</si>
  <si>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</si>
  <si>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</si>
  <si>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</si>
  <si>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</si>
  <si>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</si>
  <si>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</si>
  <si>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</si>
  <si>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</si>
  <si>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</si>
  <si>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</si>
  <si>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</si>
  <si>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</si>
  <si>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</si>
  <si>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</si>
  <si>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</si>
  <si>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</si>
  <si>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</si>
  <si>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</si>
  <si>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</si>
  <si>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</si>
  <si>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</si>
  <si>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</si>
  <si>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</si>
  <si>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</si>
  <si>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</si>
  <si>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</si>
  <si>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</si>
  <si>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</si>
  <si>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</si>
  <si>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</si>
  <si>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</si>
  <si>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</si>
  <si>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</si>
  <si>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</si>
  <si>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</si>
  <si>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</si>
  <si>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</si>
  <si>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</si>
  <si>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</si>
  <si>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</si>
  <si>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</si>
  <si>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</si>
  <si>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</si>
  <si>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</si>
  <si>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</si>
  <si>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</si>
  <si>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</si>
  <si>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</si>
  <si>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</si>
  <si>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</si>
  <si>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</si>
  <si>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</si>
  <si>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</si>
  <si>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</si>
  <si>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</si>
  <si>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</si>
  <si>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</si>
  <si>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</si>
  <si>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</si>
  <si>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</si>
  <si>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</si>
  <si>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</si>
  <si>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</si>
  <si>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</si>
  <si>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</si>
  <si>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</si>
  <si>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</si>
  <si>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</si>
  <si>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</si>
  <si>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</si>
  <si>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</si>
  <si>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</si>
  <si>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</si>
  <si>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</si>
  <si>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</si>
  <si>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</si>
  <si>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</si>
  <si>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</si>
  <si>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</si>
  <si>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</si>
  <si>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</si>
  <si>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</si>
  <si>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</si>
  <si>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</si>
  <si>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</si>
  <si>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</si>
  <si>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</si>
  <si>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</si>
  <si>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</si>
  <si>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</si>
  <si>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</si>
  <si>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</si>
  <si>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</si>
  <si>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</si>
  <si>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</si>
  <si>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</si>
  <si>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</si>
  <si>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</si>
  <si>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</si>
  <si>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</si>
  <si>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</si>
  <si>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</si>
  <si>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</si>
  <si>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</si>
  <si>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</si>
  <si>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</si>
  <si>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</si>
  <si>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</si>
  <si>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</si>
  <si>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</si>
  <si>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</si>
  <si>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</si>
  <si>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</si>
  <si>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</si>
  <si>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</si>
  <si>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</si>
  <si>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</si>
  <si>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</si>
  <si>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</si>
  <si>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</si>
  <si>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</si>
  <si>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</si>
  <si>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</si>
  <si>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</si>
  <si>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</si>
  <si>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</si>
  <si>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</si>
  <si>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</si>
  <si>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</si>
  <si>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</si>
  <si>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</si>
  <si>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</si>
  <si>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</si>
  <si>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</si>
  <si>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</si>
  <si>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</si>
  <si>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</si>
  <si>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</si>
  <si>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</si>
  <si>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</si>
  <si>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</si>
  <si>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</si>
  <si>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</si>
  <si>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</si>
  <si>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</si>
  <si>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</si>
  <si>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</si>
  <si>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</si>
  <si>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</si>
  <si>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</si>
  <si>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</si>
  <si>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</si>
  <si>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</si>
  <si>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</si>
  <si>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</si>
  <si>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</si>
  <si>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</si>
  <si>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</si>
  <si>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</si>
  <si>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</si>
  <si>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</si>
  <si>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</si>
  <si>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</si>
  <si>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</si>
  <si>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</si>
  <si>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</si>
  <si>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</si>
  <si>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</si>
  <si>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</si>
  <si>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</si>
  <si>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</si>
  <si>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</si>
  <si>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</si>
  <si>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</si>
  <si>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</si>
  <si>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</si>
  <si>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</si>
  <si>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</si>
  <si>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</si>
  <si>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</si>
  <si>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</si>
  <si>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</si>
  <si>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</si>
  <si>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</si>
  <si>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</si>
  <si>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</si>
  <si>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</si>
  <si>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</si>
  <si>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</si>
  <si>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</si>
  <si>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</si>
  <si>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</si>
  <si>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</si>
  <si>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</si>
  <si>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</si>
  <si>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</si>
  <si>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</si>
  <si>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</si>
  <si>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</si>
  <si>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</si>
  <si>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</si>
  <si>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</si>
  <si>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</si>
  <si>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</si>
  <si>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</si>
  <si>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</si>
  <si>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</si>
  <si>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</si>
  <si>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</si>
  <si>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</si>
  <si>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</si>
  <si>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</si>
  <si>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</si>
  <si>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</si>
  <si>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</si>
  <si>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</si>
  <si>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</si>
  <si>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</si>
  <si>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</si>
  <si>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</si>
  <si>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</si>
  <si>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</si>
  <si>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</si>
  <si>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</si>
  <si>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</si>
  <si>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</si>
  <si>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</si>
  <si>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</si>
  <si>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</si>
  <si>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</si>
  <si>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</si>
  <si>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</si>
  <si>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</si>
  <si>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</si>
  <si>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</si>
  <si>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</si>
  <si>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</si>
  <si>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</si>
  <si>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</si>
  <si>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</si>
  <si>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</si>
  <si>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</si>
  <si>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</si>
  <si>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</si>
  <si>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</si>
  <si>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</si>
  <si>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</si>
  <si>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</si>
  <si>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</si>
  <si>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</si>
  <si>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</si>
  <si>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</si>
  <si>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</si>
  <si>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</si>
  <si>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</si>
  <si>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</si>
  <si>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</si>
  <si>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</si>
  <si>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</si>
  <si>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</si>
  <si>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</si>
  <si>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</si>
  <si>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</si>
  <si>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</si>
  <si>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</si>
  <si>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</si>
  <si>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</si>
  <si>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</si>
  <si>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</si>
  <si>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</si>
  <si>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</si>
  <si>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</si>
  <si>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</si>
  <si>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</si>
  <si>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</si>
  <si>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</si>
  <si>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</si>
  <si>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</si>
  <si>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</si>
  <si>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</si>
  <si>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</si>
  <si>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</si>
  <si>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</si>
  <si>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</si>
  <si>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</si>
  <si>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</si>
  <si>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</si>
  <si>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</si>
  <si>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</si>
  <si>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</si>
  <si>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</si>
  <si>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</si>
  <si>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</si>
  <si>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</si>
  <si>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</si>
  <si>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</si>
  <si>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</si>
  <si>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</si>
  <si>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</si>
  <si>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</si>
  <si>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</si>
  <si>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</si>
  <si>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</si>
  <si>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</si>
  <si>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</si>
  <si>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</si>
  <si>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</si>
  <si>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</si>
  <si>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</si>
  <si>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</si>
  <si>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</si>
  <si>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</si>
  <si>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</si>
  <si>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</si>
  <si>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</si>
  <si>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</si>
  <si>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</si>
  <si>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</si>
  <si>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</si>
  <si>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</si>
  <si>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</si>
  <si>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</si>
  <si>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</si>
  <si>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</si>
  <si>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</si>
  <si>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</si>
  <si>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</si>
  <si>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</si>
  <si>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</si>
  <si>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</si>
  <si>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</si>
  <si>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</si>
  <si>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</si>
  <si>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</si>
  <si>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</si>
  <si>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</si>
  <si>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</si>
  <si>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</si>
  <si>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</si>
  <si>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</si>
  <si>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</si>
  <si>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</si>
  <si>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</si>
  <si>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</si>
  <si>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</si>
  <si>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</si>
  <si>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</si>
  <si>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</si>
  <si>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</si>
  <si>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</si>
  <si>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</si>
  <si>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</si>
  <si>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</si>
  <si>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</si>
  <si>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</si>
  <si>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</si>
  <si>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</si>
  <si>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</si>
  <si>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</si>
  <si>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</si>
  <si>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</si>
  <si>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</si>
  <si>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</si>
  <si>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</si>
  <si>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</si>
  <si>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</si>
  <si>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</si>
  <si>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</si>
  <si>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</si>
  <si>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</si>
  <si>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</si>
  <si>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</si>
  <si>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</si>
  <si>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</si>
  <si>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</si>
  <si>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</si>
  <si>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</si>
  <si>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</si>
  <si>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</si>
  <si>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</si>
  <si>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</si>
  <si>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</si>
  <si>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</si>
  <si>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</si>
  <si>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</si>
  <si>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</si>
  <si>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</si>
  <si>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</si>
  <si>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</si>
  <si>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</si>
  <si>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</si>
  <si>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</si>
  <si>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</si>
  <si>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</si>
  <si>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</si>
  <si>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</si>
  <si>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</si>
  <si>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</si>
  <si>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</si>
  <si>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</si>
  <si>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</si>
  <si>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</si>
  <si>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</si>
  <si>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</si>
  <si>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</si>
  <si>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</si>
  <si>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</si>
  <si>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</si>
  <si>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</si>
  <si>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</si>
  <si>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</si>
  <si>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</si>
  <si>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</si>
  <si>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</si>
  <si>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</si>
  <si>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</si>
  <si>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</si>
  <si>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</si>
  <si>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</si>
  <si>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</si>
  <si>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</si>
  <si>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</si>
  <si>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</si>
  <si>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</si>
  <si>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</si>
  <si>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</si>
  <si>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</si>
  <si>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</si>
  <si>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</si>
  <si>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</si>
  <si>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</si>
  <si>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</si>
  <si>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</si>
  <si>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</si>
  <si>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</si>
  <si>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</si>
  <si>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</si>
  <si>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</si>
  <si>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</si>
  <si>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</si>
  <si>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</si>
  <si>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</si>
  <si>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</si>
  <si>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</si>
  <si>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</si>
  <si>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</si>
  <si>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</si>
  <si>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</si>
  <si>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</si>
  <si>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</si>
  <si>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</si>
  <si>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</si>
  <si>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</si>
  <si>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</si>
  <si>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</si>
  <si>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</si>
  <si>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</si>
  <si>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</si>
  <si>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</si>
  <si>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</si>
  <si>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</si>
  <si>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</si>
  <si>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</si>
  <si>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</si>
  <si>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</si>
  <si>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</si>
  <si>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</si>
  <si>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</si>
  <si>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</si>
  <si>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</si>
  <si>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</si>
  <si>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</si>
  <si>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</si>
  <si>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</si>
  <si>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</si>
  <si>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</si>
  <si>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</si>
  <si>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</si>
  <si>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</si>
  <si>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</si>
  <si>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</si>
  <si>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</si>
  <si>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</si>
  <si>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</si>
  <si>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</si>
  <si>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</si>
  <si>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</si>
  <si>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</si>
  <si>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</si>
  <si>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</si>
  <si>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</si>
  <si>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</si>
  <si>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</si>
  <si>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</si>
  <si>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</si>
  <si>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</si>
  <si>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</si>
  <si>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</si>
  <si>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</si>
  <si>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</si>
  <si>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</si>
  <si>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</si>
  <si>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</si>
  <si>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</si>
  <si>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</si>
  <si>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</si>
  <si>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</si>
  <si>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</si>
  <si>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</si>
  <si>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</si>
  <si>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</si>
  <si>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</si>
  <si>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</si>
  <si>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</si>
  <si>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</si>
  <si>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</si>
  <si>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</si>
  <si>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</si>
  <si>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</si>
  <si>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</si>
  <si>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</si>
  <si>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</si>
  <si>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</si>
  <si>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</si>
  <si>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</si>
  <si>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</si>
  <si>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</si>
  <si>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</si>
  <si>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</si>
  <si>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</si>
  <si>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</si>
  <si>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</si>
  <si>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</si>
  <si>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</si>
  <si>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</si>
  <si>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</si>
  <si>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</si>
  <si>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</si>
  <si>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</si>
  <si>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</si>
  <si>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</si>
  <si>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</si>
  <si>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</si>
  <si>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</si>
  <si>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</si>
  <si>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</si>
  <si>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</si>
  <si>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</si>
  <si>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</si>
  <si>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</si>
  <si>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</si>
  <si>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</si>
  <si>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</si>
  <si>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</si>
  <si>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</si>
  <si>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</si>
  <si>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</si>
  <si>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</si>
  <si>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</si>
  <si>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</si>
  <si>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</si>
  <si>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</si>
  <si>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</si>
  <si>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</si>
  <si>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</si>
  <si>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</si>
  <si>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</si>
  <si>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</si>
  <si>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</si>
  <si>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</si>
  <si>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</si>
  <si>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</si>
  <si>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</si>
  <si>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</si>
  <si>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</si>
  <si>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</si>
  <si>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</si>
  <si>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</si>
  <si>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</si>
  <si>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</si>
  <si>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</si>
  <si>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</si>
  <si>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</si>
  <si>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</si>
  <si>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</si>
  <si>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</si>
  <si>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</si>
  <si>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</si>
  <si>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</si>
  <si>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</si>
  <si>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</si>
  <si>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</si>
  <si>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</si>
  <si>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</si>
  <si>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</si>
  <si>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</si>
  <si>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</si>
  <si>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</si>
  <si>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</si>
  <si>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</si>
  <si>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</si>
  <si>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</si>
  <si>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</si>
  <si>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</si>
  <si>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</si>
  <si>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</si>
  <si>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</si>
  <si>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</si>
  <si>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</si>
  <si>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</si>
  <si>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</si>
  <si>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</si>
  <si>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</si>
  <si>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</si>
  <si>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</si>
  <si>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</si>
  <si>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</si>
  <si>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</si>
  <si>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</si>
  <si>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</si>
  <si>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</si>
  <si>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</si>
  <si>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</si>
  <si>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</si>
  <si>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</si>
  <si>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</si>
  <si>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</si>
  <si>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</si>
  <si>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</si>
  <si>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</si>
  <si>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</si>
  <si>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</si>
  <si>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</si>
  <si>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</si>
  <si>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</si>
  <si>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</si>
  <si>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</si>
  <si>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</si>
  <si>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</si>
  <si>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</si>
  <si>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</si>
  <si>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</si>
  <si>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</si>
  <si>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</si>
  <si>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</si>
  <si>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</si>
  <si>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</si>
  <si>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</si>
  <si>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</si>
  <si>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</si>
  <si>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</si>
  <si>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</si>
  <si>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</si>
  <si>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</si>
  <si>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</si>
  <si>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</si>
  <si>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</si>
  <si>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</si>
  <si>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</si>
  <si>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</si>
  <si>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</si>
  <si>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</si>
  <si>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</si>
  <si>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</si>
  <si>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</si>
  <si>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</si>
  <si>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</si>
  <si>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</si>
  <si>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</si>
  <si>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</si>
  <si>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</si>
  <si>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</si>
  <si>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</si>
  <si>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</si>
  <si>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</si>
  <si>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</si>
  <si>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</si>
  <si>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</si>
  <si>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</si>
  <si>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</si>
  <si>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</si>
  <si>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</si>
  <si>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</si>
  <si>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</si>
  <si>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</si>
  <si>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</si>
  <si>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</si>
  <si>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</si>
  <si>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</si>
  <si>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</si>
  <si>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</si>
  <si>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</si>
  <si>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</si>
  <si>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</si>
  <si>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</si>
  <si>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</si>
  <si>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</si>
  <si>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</si>
  <si>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</si>
  <si>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</si>
  <si>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</si>
  <si>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</si>
  <si>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</si>
  <si>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</si>
  <si>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</si>
  <si>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</si>
  <si>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</si>
  <si>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</si>
  <si>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</si>
  <si>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</si>
  <si>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</si>
  <si>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</si>
  <si>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</si>
  <si>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</si>
  <si>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</si>
  <si>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</si>
  <si>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</si>
  <si>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</si>
  <si>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</si>
  <si>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</si>
  <si>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</si>
  <si>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</si>
  <si>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</si>
  <si>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</si>
  <si>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</si>
  <si>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</si>
  <si>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</si>
  <si>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</si>
  <si>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</si>
  <si>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</si>
  <si>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</si>
  <si>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</si>
  <si>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</si>
  <si>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</si>
  <si>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</si>
  <si>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</si>
  <si>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</si>
  <si>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</si>
  <si>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</si>
  <si>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</si>
  <si>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</si>
  <si>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</si>
  <si>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</si>
  <si>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</si>
  <si>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</si>
  <si>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</si>
  <si>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</si>
  <si>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</si>
  <si>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</si>
  <si>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</si>
  <si>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</si>
  <si>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</si>
  <si>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</si>
  <si>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</si>
  <si>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</si>
  <si>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</si>
  <si>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</si>
  <si>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</si>
  <si>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</si>
  <si>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</si>
  <si>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</si>
  <si>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</si>
  <si>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</si>
  <si>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</si>
  <si>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</si>
  <si>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</si>
  <si>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</si>
  <si>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</si>
  <si>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</si>
  <si>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</si>
  <si>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</si>
  <si>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</si>
  <si>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</si>
  <si>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</si>
  <si>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</si>
  <si>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</si>
  <si>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</si>
  <si>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</si>
  <si>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</si>
  <si>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</si>
  <si>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</si>
  <si>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</si>
  <si>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</si>
  <si>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</si>
  <si>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</si>
  <si>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</si>
  <si>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</si>
  <si>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</si>
  <si>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</si>
  <si>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</si>
  <si>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</si>
  <si>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</si>
  <si>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</si>
  <si>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</si>
  <si>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</si>
  <si>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</si>
  <si>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</si>
  <si>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</si>
  <si>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</si>
  <si>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</si>
  <si>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</si>
  <si>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</si>
  <si>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</si>
  <si>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</si>
  <si>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</si>
  <si>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</si>
  <si>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</si>
  <si>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</si>
  <si>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</si>
  <si>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</si>
  <si>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</si>
  <si>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</si>
  <si>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</si>
  <si>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</si>
  <si>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</si>
  <si>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</si>
  <si>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</si>
  <si>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</si>
  <si>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</si>
  <si>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</si>
  <si>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</si>
  <si>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</si>
  <si>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</si>
  <si>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</si>
  <si>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</si>
  <si>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</si>
  <si>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</si>
  <si>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</si>
  <si>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</si>
  <si>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</si>
  <si>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</si>
  <si>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</si>
  <si>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</si>
  <si>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</si>
  <si>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</si>
  <si>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</si>
  <si>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</si>
  <si>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</si>
  <si>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</si>
  <si>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</si>
  <si>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</si>
  <si>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</si>
  <si>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</si>
  <si>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</si>
  <si>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</si>
  <si>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</si>
  <si>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</si>
  <si>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</si>
  <si>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</si>
  <si>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</si>
  <si>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</si>
  <si>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</si>
  <si>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</si>
  <si>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</si>
  <si>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</si>
  <si>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</si>
  <si>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</si>
  <si>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</si>
  <si>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</si>
  <si>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</si>
  <si>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</si>
  <si>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</si>
  <si>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</si>
  <si>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</si>
  <si>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</si>
  <si>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</si>
  <si>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</si>
  <si>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</si>
  <si>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</si>
  <si>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</si>
  <si>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</si>
  <si>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</si>
  <si>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</si>
  <si>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</si>
  <si>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</si>
  <si>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</si>
  <si>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</si>
  <si>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</si>
  <si>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</si>
  <si>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</si>
  <si>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</si>
  <si>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</si>
  <si>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</si>
  <si>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</si>
  <si>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</si>
  <si>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</si>
  <si>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</si>
  <si>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</si>
  <si>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</si>
  <si>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</si>
  <si>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</si>
  <si>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</si>
  <si>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</si>
  <si>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</si>
  <si>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</si>
  <si>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</si>
  <si>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</si>
  <si>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</si>
  <si>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</si>
  <si>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</si>
  <si>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</si>
  <si>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</si>
  <si>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</si>
  <si>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</si>
  <si>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</si>
  <si>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</si>
  <si>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</si>
  <si>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</si>
  <si>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</si>
  <si>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</si>
  <si>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</si>
  <si>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</si>
  <si>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</si>
  <si>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</si>
  <si>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</si>
  <si>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</si>
  <si>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</si>
  <si>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</si>
  <si>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</si>
  <si>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</si>
  <si>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</si>
  <si>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</si>
  <si>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</si>
  <si>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</si>
  <si>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</si>
  <si>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</si>
  <si>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</si>
  <si>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</si>
  <si>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</si>
  <si>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</si>
  <si>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</si>
  <si>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</si>
  <si>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</si>
  <si>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</si>
  <si>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</si>
  <si>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</si>
  <si>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</si>
  <si>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</si>
  <si>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</si>
  <si>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</si>
  <si>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</si>
  <si>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</si>
  <si>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</si>
  <si>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</si>
  <si>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</si>
  <si>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</si>
  <si>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</si>
  <si>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</si>
  <si>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</si>
  <si>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</si>
  <si>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</si>
  <si>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</si>
  <si>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</si>
  <si>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</si>
  <si>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</si>
  <si>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</si>
  <si>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</si>
  <si>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</si>
  <si>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</si>
  <si>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</si>
  <si>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</si>
  <si>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</si>
  <si>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</si>
  <si>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</si>
  <si>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</si>
  <si>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</si>
  <si>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</si>
  <si>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</si>
  <si>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</si>
  <si>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</si>
  <si>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</si>
  <si>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</si>
  <si>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</si>
  <si>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</si>
  <si>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</si>
  <si>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</si>
  <si>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</si>
  <si>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</si>
  <si>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</si>
  <si>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</si>
  <si>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</si>
  <si>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</si>
  <si>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</si>
  <si>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</si>
  <si>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</si>
  <si>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</si>
  <si>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</si>
  <si>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</si>
  <si>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</si>
  <si>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</si>
  <si>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</si>
  <si>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</si>
  <si>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</si>
  <si>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</si>
  <si>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</si>
  <si>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</si>
  <si>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</si>
  <si>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</si>
  <si>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</si>
  <si>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</si>
  <si>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</si>
  <si>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</si>
  <si>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</si>
  <si>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</si>
  <si>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</si>
  <si>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</si>
  <si>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</si>
  <si>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</si>
  <si>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</si>
  <si>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</si>
  <si>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</si>
  <si>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</si>
  <si>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</si>
  <si>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</si>
  <si>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</si>
  <si>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</si>
  <si>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</si>
  <si>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</si>
  <si>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</si>
  <si>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</si>
  <si>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</si>
  <si>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</si>
  <si>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</si>
  <si>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</si>
  <si>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</si>
  <si>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</si>
  <si>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</si>
  <si>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</si>
  <si>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</si>
  <si>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</si>
  <si>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</si>
  <si>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</si>
  <si>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</si>
  <si>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</si>
  <si>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</si>
  <si>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</si>
  <si>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</si>
  <si>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</si>
  <si>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</si>
  <si>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</si>
  <si>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</si>
  <si>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</si>
  <si>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</si>
  <si>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</si>
  <si>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</si>
  <si>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</si>
  <si>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</si>
  <si>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</si>
  <si>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</si>
  <si>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</si>
  <si>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</si>
  <si>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</si>
  <si>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</si>
  <si>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</si>
  <si>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</si>
  <si>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</si>
  <si>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</si>
  <si>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</si>
  <si>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</si>
  <si>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</si>
  <si>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</si>
  <si>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</si>
  <si>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</si>
  <si>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</si>
  <si>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</si>
  <si>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</si>
  <si>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</si>
  <si>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</si>
  <si>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</si>
  <si>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</si>
  <si>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</si>
  <si>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</si>
  <si>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</si>
  <si>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</si>
  <si>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</si>
  <si>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</si>
  <si>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</si>
  <si>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</si>
  <si>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</si>
  <si>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</si>
  <si>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</si>
  <si>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</si>
  <si>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</si>
  <si>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</si>
  <si>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</si>
  <si>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</si>
  <si>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</si>
  <si>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</si>
  <si>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</si>
  <si>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</si>
  <si>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</si>
  <si>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</si>
  <si>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</si>
  <si>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</si>
  <si>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</si>
  <si>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</si>
  <si>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</si>
  <si>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</si>
  <si>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</si>
  <si>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</si>
  <si>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</si>
  <si>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</si>
  <si>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</si>
  <si>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</si>
  <si>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</si>
  <si>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</si>
  <si>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</si>
  <si>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</si>
  <si>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</si>
  <si>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</si>
  <si>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</si>
  <si>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</si>
  <si>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</si>
  <si>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</si>
  <si>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</si>
  <si>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</si>
  <si>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</si>
  <si>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</si>
  <si>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</si>
  <si>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</si>
  <si>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</si>
  <si>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</si>
  <si>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</si>
  <si>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</si>
  <si>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</si>
  <si>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</si>
  <si>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</si>
  <si>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</si>
  <si>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</si>
  <si>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</si>
  <si>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</si>
  <si>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</si>
  <si>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</si>
  <si>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</si>
  <si>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</si>
  <si>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</si>
  <si>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</si>
  <si>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</si>
  <si>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</si>
  <si>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</si>
  <si>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</si>
  <si>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</si>
  <si>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</si>
  <si>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</si>
  <si>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</si>
  <si>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</si>
  <si>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</si>
  <si>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</si>
  <si>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</si>
  <si>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</si>
  <si>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</si>
  <si>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</si>
  <si>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</si>
  <si>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</si>
  <si>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</si>
  <si>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</si>
  <si>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</si>
  <si>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</si>
  <si>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</si>
  <si>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</si>
  <si>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</si>
  <si>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</si>
  <si>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</si>
  <si>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</si>
  <si>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</si>
  <si>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</si>
  <si>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</si>
  <si>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</si>
  <si>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</si>
  <si>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</si>
  <si>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</si>
  <si>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</si>
  <si>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</si>
  <si>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</si>
  <si>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</si>
  <si>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</si>
  <si>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</si>
  <si>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</si>
  <si>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</si>
  <si>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</si>
  <si>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</si>
  <si>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</si>
  <si>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</si>
  <si>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</si>
  <si>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</si>
  <si>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</si>
  <si>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</si>
  <si>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</si>
  <si>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</si>
  <si>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</si>
  <si>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</si>
  <si>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</si>
  <si>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</si>
  <si>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</si>
  <si>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</si>
  <si>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</si>
  <si>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</si>
  <si>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</si>
  <si>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</si>
  <si>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</si>
  <si>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</si>
  <si>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</si>
  <si>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</si>
  <si>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</si>
  <si>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</si>
  <si>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</si>
  <si>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</si>
  <si>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</si>
  <si>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</si>
  <si>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</si>
  <si>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</si>
  <si>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</si>
  <si>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</si>
  <si>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</si>
  <si>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</si>
  <si>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</si>
  <si>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</si>
  <si>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</si>
  <si>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</si>
  <si>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</si>
  <si>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</si>
  <si>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</si>
  <si>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</si>
  <si>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</si>
  <si>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</si>
  <si>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</si>
  <si>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</si>
  <si>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</si>
  <si>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</si>
  <si>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</si>
  <si>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</si>
  <si>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</si>
  <si>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</si>
  <si>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</si>
  <si>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</si>
  <si>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</si>
  <si>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</si>
  <si>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</si>
  <si>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</si>
  <si>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</si>
  <si>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</si>
  <si>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</si>
  <si>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</si>
  <si>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</si>
  <si>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</si>
  <si>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</si>
  <si>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</si>
  <si>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</si>
  <si>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</si>
  <si>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</si>
  <si>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</si>
  <si>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</si>
  <si>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</si>
  <si>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</si>
  <si>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</si>
  <si>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</si>
  <si>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</si>
  <si>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</si>
  <si>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</si>
  <si>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</si>
  <si>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</si>
  <si>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</si>
  <si>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</si>
  <si>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</si>
  <si>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</si>
  <si>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</si>
  <si>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</si>
  <si>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</si>
  <si>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</si>
  <si>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</si>
  <si>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</si>
  <si>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</si>
  <si>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</si>
  <si>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</si>
  <si>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</si>
  <si>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</si>
  <si>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</si>
  <si>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</si>
  <si>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</si>
  <si>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</si>
  <si>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</si>
  <si>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</si>
  <si>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</si>
  <si>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</si>
  <si>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</si>
  <si>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</si>
  <si>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</si>
  <si>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</si>
  <si>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</si>
  <si>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</si>
  <si>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</si>
  <si>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</si>
  <si>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</si>
  <si>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</si>
  <si>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</si>
  <si>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</si>
  <si>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</si>
  <si>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</si>
  <si>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</si>
  <si>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</si>
  <si>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</si>
  <si>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</si>
  <si>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</si>
  <si>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</si>
  <si>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</si>
  <si>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</si>
  <si>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</si>
  <si>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</si>
  <si>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</si>
  <si>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</si>
  <si>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</si>
  <si>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</si>
  <si>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</si>
  <si>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</si>
  <si>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</si>
  <si>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</si>
  <si>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</si>
  <si>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</si>
  <si>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</si>
  <si>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</si>
  <si>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</si>
  <si>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</si>
  <si>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</si>
  <si>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</si>
  <si>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</si>
  <si>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</si>
  <si>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</si>
  <si>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</si>
  <si>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</si>
  <si>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</si>
  <si>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</si>
  <si>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</si>
  <si>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</si>
  <si>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</si>
  <si>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</si>
  <si>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</si>
  <si>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</si>
  <si>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</si>
  <si>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</si>
  <si>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</si>
  <si>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</si>
  <si>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</si>
  <si>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</si>
  <si>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</si>
  <si>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</si>
  <si>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</si>
  <si>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</si>
  <si>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</si>
  <si>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</si>
  <si>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</si>
  <si>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</si>
  <si>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</si>
  <si>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</si>
  <si>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</si>
  <si>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</si>
  <si>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</si>
  <si>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</si>
  <si>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</si>
  <si>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</si>
  <si>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</si>
  <si>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</si>
  <si>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</si>
  <si>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</si>
  <si>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</si>
  <si>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</si>
  <si>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</si>
  <si>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</si>
  <si>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</si>
  <si>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</si>
  <si>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</si>
  <si>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</si>
  <si>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</si>
  <si>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</si>
  <si>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</si>
  <si>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</si>
  <si>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</si>
  <si>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</si>
  <si>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</si>
  <si>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</si>
  <si>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</si>
  <si>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</si>
  <si>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</si>
  <si>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</si>
  <si>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</si>
  <si>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</si>
  <si>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</si>
  <si>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</si>
  <si>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</si>
  <si>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</si>
  <si>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</si>
  <si>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</si>
  <si>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</si>
  <si>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</si>
  <si>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</si>
  <si>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</si>
  <si>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</si>
  <si>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</si>
  <si>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</si>
  <si>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</si>
  <si>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</si>
  <si>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</si>
  <si>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</si>
  <si>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</si>
  <si>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</si>
  <si>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</si>
  <si>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</si>
  <si>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</si>
  <si>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</si>
  <si>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</si>
  <si>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</si>
  <si>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</si>
  <si>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</si>
  <si>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</si>
  <si>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</si>
  <si>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</si>
  <si>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</si>
  <si>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</si>
  <si>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</si>
  <si>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</si>
  <si>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</si>
  <si>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</si>
  <si>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</si>
  <si>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</si>
  <si>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</si>
  <si>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</si>
  <si>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</si>
  <si>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</si>
  <si>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</si>
  <si>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</si>
  <si>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</si>
  <si>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</si>
  <si>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</si>
  <si>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</si>
  <si>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</si>
  <si>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</si>
  <si>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</si>
  <si>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</si>
  <si>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</si>
  <si>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</si>
  <si>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</si>
  <si>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</si>
  <si>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</si>
  <si>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</si>
  <si>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</si>
  <si>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</si>
  <si>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</si>
  <si>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</si>
  <si>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</si>
  <si>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</si>
  <si>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</si>
  <si>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</si>
  <si>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</si>
  <si>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</si>
  <si>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</si>
  <si>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</si>
  <si>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</si>
  <si>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</si>
  <si>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</si>
  <si>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</si>
  <si>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</si>
  <si>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</si>
  <si>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</si>
  <si>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</si>
  <si>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</si>
  <si>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</si>
  <si>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</si>
  <si>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</si>
  <si>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</si>
  <si>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</si>
  <si>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</si>
  <si>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</si>
  <si>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</si>
  <si>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</si>
  <si>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</si>
  <si>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</si>
  <si>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</si>
  <si>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</si>
  <si>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</si>
  <si>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</si>
  <si>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</si>
  <si>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</si>
  <si>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</si>
  <si>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</si>
  <si>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</si>
  <si>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</si>
  <si>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</si>
  <si>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</si>
  <si>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</si>
  <si>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</si>
  <si>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</si>
  <si>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</si>
  <si>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</si>
  <si>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</si>
  <si>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</si>
  <si>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</si>
  <si>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</si>
  <si>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</si>
  <si>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</si>
  <si>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</si>
  <si>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</si>
  <si>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</si>
  <si>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</si>
  <si>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</si>
  <si>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</si>
  <si>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</si>
  <si>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</si>
  <si>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</si>
  <si>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</si>
  <si>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</si>
  <si>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</si>
  <si>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</si>
  <si>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</si>
  <si>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</si>
  <si>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</si>
  <si>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</si>
  <si>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</si>
  <si>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</si>
  <si>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</si>
  <si>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</si>
  <si>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</si>
  <si>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</si>
  <si>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</si>
  <si>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</si>
  <si>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</si>
  <si>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</si>
  <si>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</si>
  <si>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</si>
  <si>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</si>
  <si>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</si>
  <si>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</si>
  <si>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</si>
  <si>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</si>
  <si>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</si>
  <si>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</si>
  <si>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</si>
  <si>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</si>
  <si>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</si>
  <si>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</si>
  <si>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</si>
  <si>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</si>
  <si>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</si>
  <si>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</si>
  <si>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</si>
  <si>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</si>
  <si>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</si>
  <si>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</si>
  <si>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</si>
  <si>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</si>
  <si>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</si>
  <si>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</si>
  <si>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</si>
  <si>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</si>
  <si>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</si>
  <si>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</si>
  <si>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</si>
  <si>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</si>
  <si>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</si>
  <si>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</si>
  <si>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</si>
  <si>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</si>
  <si>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</si>
  <si>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</si>
  <si>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</si>
  <si>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</si>
  <si>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</si>
  <si>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</si>
  <si>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</si>
  <si>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</si>
  <si>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</si>
  <si>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</si>
  <si>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</si>
  <si>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</si>
  <si>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</si>
  <si>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</si>
  <si>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</si>
  <si>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</si>
  <si>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</si>
  <si>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</si>
  <si>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</si>
  <si>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</si>
  <si>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</si>
  <si>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</si>
  <si>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</si>
  <si>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</si>
  <si>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</si>
  <si>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</si>
  <si>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</si>
  <si>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</si>
  <si>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</si>
  <si>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</si>
  <si>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</si>
  <si>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</si>
  <si>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</si>
  <si>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</si>
  <si>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</si>
  <si>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</si>
  <si>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</si>
  <si>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</si>
  <si>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</si>
  <si>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</si>
  <si>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</si>
  <si>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</si>
  <si>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</si>
  <si>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</si>
  <si>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</si>
  <si>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</si>
  <si>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</si>
  <si>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</si>
  <si>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</si>
  <si>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</si>
  <si>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</si>
  <si>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</si>
  <si>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</si>
  <si>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</si>
  <si>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</si>
  <si>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</si>
  <si>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</si>
  <si>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</si>
  <si>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</si>
  <si>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</si>
  <si>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</si>
  <si>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</si>
  <si>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</si>
  <si>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</si>
  <si>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</si>
  <si>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</si>
  <si>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</si>
  <si>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</si>
  <si>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</si>
  <si>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</si>
  <si>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</si>
  <si>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</si>
  <si>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</si>
  <si>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</si>
  <si>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</si>
  <si>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</si>
  <si>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</si>
  <si>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</si>
  <si>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</si>
  <si>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</si>
  <si>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</si>
  <si>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</si>
  <si>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</si>
  <si>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</si>
  <si>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</si>
  <si>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</si>
  <si>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</si>
  <si>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</si>
  <si>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</si>
  <si>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</si>
  <si>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</si>
  <si>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</si>
  <si>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</si>
  <si>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</si>
  <si>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</si>
  <si>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</si>
  <si>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</si>
  <si>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</si>
  <si>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</si>
  <si>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</si>
  <si>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</si>
  <si>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</si>
  <si>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</si>
  <si>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</si>
  <si>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</si>
  <si>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</si>
  <si>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</si>
  <si>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</si>
  <si>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</si>
  <si>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</si>
  <si>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</si>
  <si>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</si>
  <si>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</si>
  <si>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</si>
  <si>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</si>
  <si>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</si>
  <si>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</si>
  <si>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</si>
  <si>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</si>
  <si>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</si>
  <si>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</si>
  <si>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</si>
  <si>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</si>
  <si>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</si>
  <si>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</si>
  <si>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</si>
  <si>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</si>
  <si>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</si>
  <si>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</si>
  <si>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</si>
  <si>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</si>
  <si>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</si>
  <si>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</si>
  <si>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</si>
  <si>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</si>
  <si>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</si>
  <si>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</si>
  <si>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</si>
  <si>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</si>
  <si>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</si>
  <si>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</si>
  <si>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</si>
  <si>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</si>
  <si>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</si>
  <si>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</si>
  <si>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</si>
  <si>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</si>
  <si>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</si>
  <si>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</si>
  <si>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</si>
  <si>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</si>
  <si>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</si>
  <si>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</si>
  <si>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</si>
  <si>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</si>
  <si>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</si>
  <si>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</si>
  <si>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</si>
  <si>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</si>
  <si>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</si>
  <si>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</si>
  <si>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</si>
  <si>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</si>
  <si>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</si>
  <si>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</si>
  <si>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</si>
  <si>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</si>
  <si>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</si>
  <si>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</si>
  <si>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</si>
  <si>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</si>
  <si>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</si>
  <si>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</si>
  <si>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</si>
  <si>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</si>
  <si>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</si>
  <si>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</si>
  <si>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</si>
  <si>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</si>
  <si>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</si>
  <si>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</si>
  <si>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</si>
  <si>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</si>
  <si>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</si>
  <si>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</si>
  <si>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</si>
  <si>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</si>
  <si>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</si>
  <si>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</si>
  <si>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</si>
  <si>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</si>
  <si>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</si>
  <si>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</si>
  <si>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</si>
  <si>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</si>
  <si>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</si>
  <si>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</si>
  <si>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</si>
  <si>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</si>
  <si>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</si>
  <si>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</si>
  <si>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</si>
  <si>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</si>
  <si>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</si>
  <si>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</si>
  <si>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</si>
  <si>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</si>
  <si>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</si>
  <si>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</si>
  <si>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</si>
  <si>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</si>
  <si>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</si>
  <si>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</si>
  <si>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</si>
  <si>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</si>
  <si>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</si>
  <si>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</si>
  <si>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</si>
  <si>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</si>
  <si>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</si>
  <si>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</si>
  <si>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</si>
  <si>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</si>
  <si>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</si>
  <si>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</si>
  <si>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</si>
  <si>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</si>
  <si>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</si>
  <si>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</si>
  <si>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</si>
  <si>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</si>
  <si>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</si>
  <si>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</si>
  <si>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</si>
  <si>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</si>
  <si>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</si>
  <si>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</si>
  <si>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</si>
  <si>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</si>
  <si>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</si>
  <si>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</si>
  <si>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</si>
  <si>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</si>
  <si>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</si>
  <si>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</si>
  <si>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</si>
  <si>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</si>
  <si>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</si>
  <si>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</si>
  <si>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</si>
  <si>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</si>
  <si>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</si>
  <si>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</si>
  <si>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</si>
  <si>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</si>
  <si>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</si>
  <si>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</si>
  <si>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</si>
  <si>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</si>
  <si>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</si>
  <si>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</si>
  <si>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</si>
  <si>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</si>
  <si>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</si>
  <si>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</si>
  <si>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</si>
  <si>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</si>
  <si>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</si>
  <si>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</si>
  <si>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</si>
  <si>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</si>
  <si>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</si>
  <si>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</si>
  <si>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</si>
  <si>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</si>
  <si>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</si>
  <si>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</si>
  <si>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</si>
  <si>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</si>
  <si>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</si>
  <si>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</si>
  <si>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</si>
  <si>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</si>
  <si>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</si>
  <si>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</si>
  <si>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</si>
  <si>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</si>
  <si>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</si>
  <si>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</si>
  <si>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</si>
  <si>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</si>
  <si>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</si>
  <si>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</si>
  <si>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</si>
  <si>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</si>
  <si>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</si>
  <si>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</si>
  <si>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</si>
  <si>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</si>
  <si>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</si>
  <si>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</si>
  <si>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</si>
  <si>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</si>
  <si>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</si>
  <si>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</si>
  <si>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</si>
  <si>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</si>
  <si>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</si>
  <si>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</si>
  <si>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</si>
  <si>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</si>
  <si>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</si>
  <si>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</si>
  <si>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</si>
  <si>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</si>
  <si>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</si>
  <si>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</si>
  <si>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</si>
  <si>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</si>
  <si>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</si>
  <si>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</si>
  <si>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</si>
  <si>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</si>
  <si>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</si>
  <si>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</si>
  <si>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</si>
  <si>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</si>
  <si>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</si>
  <si>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</si>
  <si>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</si>
  <si>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</si>
  <si>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</si>
  <si>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</si>
  <si>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</si>
  <si>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</si>
  <si>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</si>
  <si>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</si>
  <si>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</si>
  <si>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</si>
  <si>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</si>
  <si>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</si>
  <si>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</si>
  <si>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</si>
  <si>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</si>
  <si>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</si>
  <si>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</si>
  <si>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</si>
  <si>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</si>
  <si>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</si>
  <si>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</si>
  <si>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</si>
  <si>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</si>
  <si>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</si>
  <si>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</si>
  <si>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</si>
  <si>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</si>
  <si>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</si>
  <si>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</si>
  <si>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</si>
  <si>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</si>
  <si>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</si>
  <si>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</si>
  <si>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</si>
  <si>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</si>
  <si>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</si>
  <si>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</si>
  <si>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</si>
  <si>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</si>
  <si>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</si>
  <si>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</si>
  <si>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</si>
  <si>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</si>
  <si>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</si>
  <si>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</si>
  <si>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</si>
  <si>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</si>
  <si>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</si>
  <si>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</si>
  <si>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</si>
  <si>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</si>
  <si>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</si>
  <si>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</si>
  <si>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</si>
  <si>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</si>
  <si>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</si>
  <si>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</si>
  <si>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</si>
  <si>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</si>
  <si>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</si>
  <si>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</si>
  <si>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</si>
  <si>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</si>
  <si>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</si>
  <si>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</si>
  <si>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</si>
  <si>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</si>
  <si>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</si>
  <si>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</si>
  <si>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</si>
  <si>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</si>
  <si>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</si>
  <si>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</si>
  <si>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</si>
  <si>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</si>
  <si>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</si>
  <si>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</si>
  <si>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</si>
  <si>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</si>
  <si>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</si>
  <si>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</si>
  <si>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</si>
  <si>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</si>
  <si>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</si>
  <si>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</si>
  <si>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</si>
  <si>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</si>
  <si>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</si>
  <si>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</si>
  <si>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</si>
  <si>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</si>
  <si>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</si>
  <si>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</si>
  <si>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</si>
  <si>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</si>
  <si>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</si>
  <si>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</si>
  <si>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</si>
  <si>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</si>
  <si>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</si>
  <si>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</si>
  <si>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</si>
  <si>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</si>
  <si>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</si>
  <si>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</si>
  <si>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</si>
  <si>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</si>
  <si>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</si>
  <si>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</si>
  <si>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</si>
  <si>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</si>
  <si>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</si>
  <si>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</si>
  <si>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</si>
  <si>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</si>
  <si>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</si>
  <si>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</si>
  <si>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</si>
  <si>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</si>
  <si>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</si>
  <si>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</si>
  <si>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</si>
  <si>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</si>
  <si>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</si>
  <si>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</si>
  <si>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</si>
  <si>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</si>
  <si>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</si>
  <si>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</si>
  <si>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</si>
  <si>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</si>
  <si>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</si>
  <si>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</si>
  <si>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</si>
  <si>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</si>
  <si>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</si>
  <si>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</si>
  <si>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</si>
  <si>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</si>
  <si>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</si>
  <si>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</si>
  <si>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</si>
  <si>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</si>
  <si>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</si>
  <si>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</si>
  <si>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</si>
  <si>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</si>
  <si>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</si>
  <si>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</si>
  <si>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</si>
  <si>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</si>
  <si>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</si>
  <si>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</si>
  <si>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</si>
  <si>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</si>
  <si>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</si>
  <si>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</si>
  <si>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</si>
  <si>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</si>
  <si>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</si>
  <si>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</si>
  <si>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</si>
  <si>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</si>
  <si>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</si>
  <si>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</si>
  <si>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</si>
  <si>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</si>
  <si>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</si>
  <si>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</si>
  <si>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</si>
  <si>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</si>
  <si>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</si>
  <si>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</si>
  <si>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</si>
  <si>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</si>
  <si>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</si>
  <si>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</si>
  <si>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</si>
  <si>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</si>
  <si>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</si>
  <si>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</si>
  <si>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</si>
  <si>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</si>
  <si>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</si>
  <si>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</si>
  <si>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</si>
  <si>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</si>
  <si>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</si>
  <si>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</si>
  <si>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</si>
  <si>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</si>
  <si>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</si>
  <si>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</si>
  <si>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</si>
  <si>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</si>
  <si>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</si>
  <si>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</si>
  <si>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</si>
  <si>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</si>
  <si>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</si>
  <si>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</si>
  <si>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</si>
  <si>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</si>
  <si>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</si>
  <si>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</si>
  <si>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</si>
  <si>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</si>
  <si>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</si>
  <si>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</si>
  <si>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</si>
  <si>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</si>
  <si>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</si>
  <si>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</si>
  <si>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</si>
  <si>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</si>
  <si>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</si>
  <si>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</si>
  <si>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</si>
  <si>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</si>
  <si>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</si>
  <si>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</si>
  <si>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</si>
  <si>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</si>
  <si>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</si>
  <si>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</si>
  <si>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</si>
  <si>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</si>
  <si>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</si>
  <si>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</si>
  <si>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</si>
  <si>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</si>
  <si>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</si>
  <si>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</si>
  <si>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</si>
  <si>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</si>
  <si>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</si>
  <si>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</si>
  <si>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</si>
  <si>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</si>
  <si>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</si>
  <si>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</si>
  <si>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</si>
  <si>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</si>
  <si>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</si>
  <si>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</si>
  <si>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</si>
  <si>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</si>
  <si>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</si>
  <si>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</si>
  <si>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</si>
  <si>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</si>
  <si>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</si>
  <si>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</si>
  <si>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</si>
  <si>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</si>
  <si>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</si>
  <si>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</si>
  <si>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</si>
  <si>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</si>
  <si>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</si>
  <si>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</si>
  <si>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</si>
  <si>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</si>
  <si>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</si>
  <si>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</si>
  <si>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</si>
  <si>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</si>
  <si>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</si>
  <si>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</si>
  <si>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</si>
  <si>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</si>
  <si>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</si>
  <si>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</si>
  <si>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</si>
  <si>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</si>
  <si>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</si>
  <si>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</si>
  <si>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</si>
  <si>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</si>
  <si>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</si>
  <si>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</si>
  <si>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</si>
  <si>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</si>
  <si>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</si>
  <si>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</si>
  <si>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</si>
  <si>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</si>
  <si>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</si>
  <si>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</si>
  <si>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</si>
  <si>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</si>
  <si>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</si>
  <si>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</si>
  <si>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</si>
  <si>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</si>
  <si>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</si>
  <si>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</si>
  <si>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</si>
  <si>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</si>
  <si>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</si>
  <si>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</si>
  <si>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</si>
  <si>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</si>
  <si>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</si>
  <si>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</si>
  <si>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</si>
  <si>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</si>
  <si>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</si>
  <si>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</si>
  <si>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</si>
  <si>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</si>
  <si>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</si>
  <si>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</si>
  <si>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</si>
  <si>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</si>
  <si>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</si>
  <si>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</si>
  <si>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</si>
  <si>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</si>
  <si>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</si>
  <si>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</si>
  <si>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</si>
  <si>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</si>
  <si>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</si>
  <si>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</si>
  <si>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</si>
  <si>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</si>
  <si>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</si>
  <si>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</si>
  <si>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</si>
  <si>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</si>
  <si>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</si>
  <si>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</si>
  <si>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</si>
  <si>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</si>
  <si>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</si>
  <si>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</si>
  <si>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</si>
  <si>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</si>
  <si>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</si>
  <si>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</si>
  <si>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</si>
  <si>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</si>
  <si>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</si>
  <si>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</si>
  <si>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</si>
  <si>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</si>
  <si>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</si>
  <si>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</si>
  <si>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</si>
  <si>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</si>
  <si>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</si>
  <si>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</si>
  <si>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</si>
  <si>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</si>
  <si>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</si>
  <si>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</si>
  <si>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</si>
  <si>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</si>
  <si>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</si>
  <si>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</si>
  <si>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</si>
  <si>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</si>
  <si>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</si>
  <si>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</si>
  <si>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</si>
  <si>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</si>
  <si>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</si>
  <si>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</si>
  <si>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</si>
  <si>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</si>
  <si>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</si>
  <si>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</si>
  <si>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</si>
  <si>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</si>
  <si>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</si>
  <si>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</si>
  <si>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</si>
  <si>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</si>
  <si>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</si>
  <si>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</si>
  <si>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</si>
  <si>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</si>
  <si>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</si>
  <si>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</si>
  <si>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</si>
  <si>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</si>
  <si>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</si>
  <si>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</si>
  <si>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</si>
  <si>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</si>
  <si>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</si>
  <si>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</si>
  <si>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</si>
  <si>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</si>
  <si>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</si>
  <si>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</si>
  <si>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</si>
  <si>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</si>
  <si>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</si>
  <si>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</si>
  <si>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</si>
  <si>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</si>
  <si>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</si>
  <si>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</si>
  <si>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</si>
  <si>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</si>
  <si>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</si>
  <si>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</si>
  <si>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</si>
  <si>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</si>
  <si>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</si>
  <si>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</si>
  <si>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</si>
  <si>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</si>
  <si>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</si>
  <si>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</si>
  <si>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</si>
  <si>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</si>
  <si>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</si>
  <si>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</si>
  <si>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</si>
  <si>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</si>
  <si>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</si>
  <si>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</si>
  <si>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</si>
  <si>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</si>
  <si>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</si>
  <si>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</si>
  <si>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</si>
  <si>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</si>
  <si>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</si>
  <si>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</si>
  <si>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</si>
  <si>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</si>
  <si>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</si>
  <si>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</si>
  <si>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</si>
  <si>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</si>
  <si>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</si>
  <si>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</si>
  <si>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</si>
  <si>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</si>
  <si>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</si>
  <si>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</si>
  <si>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</si>
  <si>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</si>
  <si>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</si>
  <si>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</si>
  <si>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</si>
  <si>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</si>
  <si>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</si>
  <si>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</si>
  <si>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</si>
  <si>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</si>
  <si>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</si>
  <si>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</si>
  <si>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</si>
  <si>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</si>
  <si>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</si>
  <si>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</si>
  <si>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</si>
  <si>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</si>
  <si>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</si>
  <si>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</si>
  <si>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</si>
  <si>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</si>
  <si>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</si>
  <si>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</si>
  <si>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</si>
  <si>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</si>
  <si>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</si>
  <si>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</si>
  <si>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</si>
  <si>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</si>
  <si>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</si>
  <si>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</si>
  <si>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</si>
  <si>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</si>
  <si>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</si>
  <si>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</si>
  <si>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</si>
  <si>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</si>
  <si>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</si>
  <si>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</si>
  <si>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</si>
  <si>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</si>
  <si>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</si>
  <si>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</si>
  <si>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</si>
  <si>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</si>
  <si>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</si>
  <si>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</si>
  <si>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</si>
  <si>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</si>
  <si>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</si>
  <si>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</si>
  <si>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</si>
  <si>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</si>
  <si>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</si>
  <si>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</si>
  <si>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</si>
  <si>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</si>
  <si>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</si>
  <si>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</si>
  <si>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</si>
  <si>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</si>
  <si>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</si>
  <si>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</si>
  <si>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</si>
  <si>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</si>
  <si>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</si>
  <si>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</si>
  <si>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</si>
  <si>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</si>
  <si>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</si>
  <si>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</si>
  <si>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</si>
  <si>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</si>
  <si>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</si>
  <si>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</si>
  <si>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</si>
  <si>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</si>
  <si>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</si>
  <si>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</si>
  <si>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</si>
  <si>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</si>
  <si>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</si>
  <si>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</si>
  <si>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</si>
  <si>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</si>
  <si>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</si>
  <si>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</si>
  <si>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</si>
  <si>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</si>
  <si>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</si>
  <si>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</si>
  <si>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</si>
  <si>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</si>
  <si>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</si>
  <si>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</si>
  <si>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</si>
  <si>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</si>
  <si>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</si>
  <si>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</si>
  <si>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</si>
  <si>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</si>
  <si>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</si>
  <si>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</si>
  <si>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</si>
  <si>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</si>
  <si>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</si>
  <si>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</si>
  <si>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</si>
  <si>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</si>
  <si>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</si>
  <si>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</si>
  <si>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</si>
  <si>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</si>
  <si>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</si>
  <si>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</si>
  <si>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</si>
  <si>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</si>
  <si>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</si>
  <si>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</si>
  <si>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</si>
  <si>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</si>
  <si>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</si>
  <si>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</si>
  <si>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</si>
  <si>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</si>
  <si>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</si>
  <si>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</si>
  <si>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</si>
  <si>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</si>
  <si>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</si>
  <si>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</si>
  <si>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</si>
  <si>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</si>
  <si>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</si>
  <si>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</si>
  <si>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</si>
  <si>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</si>
  <si>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</si>
  <si>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</si>
  <si>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</si>
  <si>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</si>
  <si>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</si>
  <si>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</si>
  <si>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</si>
  <si>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</si>
  <si>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</si>
  <si>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</si>
  <si>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</si>
  <si>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</si>
  <si>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</si>
  <si>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</si>
  <si>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</si>
  <si>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</si>
  <si>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</si>
  <si>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</si>
  <si>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</si>
  <si>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</si>
  <si>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</si>
  <si>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</si>
  <si>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</si>
  <si>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</si>
  <si>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</si>
  <si>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</si>
  <si>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</si>
  <si>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</si>
  <si>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</si>
  <si>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</si>
  <si>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</si>
  <si>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</si>
  <si>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</si>
  <si>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</si>
  <si>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</si>
  <si>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</si>
  <si>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</si>
  <si>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</si>
  <si>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</si>
  <si>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</si>
  <si>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</si>
  <si>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</si>
  <si>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</si>
  <si>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</si>
  <si>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</si>
  <si>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</si>
  <si>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</si>
  <si>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</si>
  <si>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</si>
  <si>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</si>
  <si>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</si>
  <si>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</si>
  <si>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</si>
  <si>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</si>
  <si>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</si>
  <si>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</si>
  <si>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</si>
  <si>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</si>
  <si>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</si>
  <si>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</si>
  <si>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</si>
  <si>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</si>
  <si>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</si>
  <si>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</si>
  <si>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</si>
  <si>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</si>
  <si>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</si>
  <si>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</si>
  <si>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</si>
  <si>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</si>
  <si>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</si>
  <si>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</si>
  <si>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</si>
  <si>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</si>
  <si>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</si>
  <si>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</si>
  <si>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</si>
  <si>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</si>
  <si>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</si>
  <si>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</si>
  <si>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</si>
  <si>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</si>
  <si>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</si>
  <si>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</si>
  <si>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</si>
  <si>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</si>
  <si>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</si>
  <si>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</si>
  <si>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</si>
  <si>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</si>
  <si>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</si>
  <si>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</si>
  <si>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</si>
  <si>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</si>
  <si>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</si>
  <si>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</si>
  <si>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</si>
  <si>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</si>
  <si>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</si>
  <si>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</si>
  <si>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</si>
  <si>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</si>
  <si>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</si>
  <si>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</si>
  <si>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</si>
  <si>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</si>
  <si>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</si>
  <si>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</si>
  <si>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</si>
  <si>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</si>
  <si>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</si>
  <si>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</si>
  <si>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</si>
  <si>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</si>
  <si>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</si>
  <si>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</si>
  <si>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</si>
  <si>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</si>
  <si>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</si>
  <si>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</si>
  <si>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</si>
  <si>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</si>
  <si>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</si>
  <si>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</si>
  <si>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</si>
  <si>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</si>
  <si>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</si>
  <si>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</si>
  <si>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</si>
  <si>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</si>
  <si>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</si>
  <si>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</si>
  <si>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</si>
  <si>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</si>
  <si>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</si>
  <si>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</si>
  <si>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</si>
  <si>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</si>
  <si>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</si>
  <si>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</si>
  <si>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</si>
  <si>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</si>
  <si>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</si>
  <si>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</si>
  <si>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</si>
  <si>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</si>
  <si>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</si>
  <si>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</si>
  <si>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</si>
  <si>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</si>
  <si>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</si>
  <si>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</si>
  <si>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</si>
  <si>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</si>
  <si>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</si>
  <si>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</si>
  <si>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</si>
  <si>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</si>
  <si>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</si>
  <si>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</si>
  <si>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</si>
  <si>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</si>
  <si>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</si>
  <si>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</si>
  <si>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</si>
  <si>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</si>
  <si>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</si>
  <si>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</si>
  <si>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</si>
  <si>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</si>
  <si>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</si>
  <si>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</si>
  <si>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</si>
  <si>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</si>
  <si>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</si>
  <si>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</si>
  <si>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</si>
  <si>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</si>
  <si>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</si>
  <si>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</si>
  <si>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</si>
  <si>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</si>
  <si>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</si>
  <si>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</si>
  <si>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</si>
  <si>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</si>
  <si>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</si>
  <si>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</si>
  <si>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</si>
  <si>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</si>
  <si>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</si>
  <si>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</si>
  <si>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</si>
  <si>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</si>
  <si>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</si>
  <si>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</si>
  <si>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</si>
  <si>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</si>
  <si>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</si>
  <si>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</si>
  <si>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</si>
  <si>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</si>
  <si>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</si>
  <si>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</si>
  <si>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</si>
  <si>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</si>
  <si>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</si>
  <si>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</si>
  <si>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</si>
  <si>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</si>
  <si>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</si>
  <si>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</si>
  <si>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</si>
  <si>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</si>
  <si>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</si>
  <si>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</si>
  <si>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</si>
  <si>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</si>
  <si>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</si>
  <si>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</si>
  <si>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</si>
  <si>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</si>
  <si>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</si>
  <si>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</si>
  <si>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</si>
  <si>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</si>
  <si>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</si>
  <si>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</si>
  <si>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</si>
  <si>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</si>
  <si>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</si>
  <si>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</si>
  <si>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</si>
  <si>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</si>
  <si>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</si>
  <si>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</si>
  <si>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</si>
  <si>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</si>
  <si>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</si>
  <si>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</si>
  <si>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</si>
  <si>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</si>
  <si>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</si>
  <si>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</si>
  <si>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</si>
  <si>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</si>
  <si>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</si>
  <si>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</si>
  <si>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</si>
  <si>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</si>
  <si>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</si>
  <si>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</si>
  <si>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</si>
  <si>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</si>
  <si>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</si>
  <si>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</si>
  <si>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</si>
  <si>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</si>
  <si>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</si>
  <si>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</si>
  <si>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</si>
  <si>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</si>
  <si>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</si>
  <si>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</si>
  <si>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</si>
  <si>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</si>
  <si>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</si>
  <si>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</si>
  <si>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</si>
  <si>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</si>
  <si>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</si>
  <si>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</si>
  <si>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</si>
  <si>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</si>
  <si>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</si>
  <si>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</si>
  <si>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</si>
  <si>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</si>
  <si>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</si>
  <si>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</si>
  <si>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</si>
  <si>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</si>
  <si>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</si>
  <si>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</si>
  <si>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</si>
  <si>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</si>
  <si>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</si>
  <si>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</si>
  <si>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</si>
  <si>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</si>
  <si>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</si>
  <si>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</si>
  <si>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</si>
  <si>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</si>
  <si>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</si>
  <si>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</si>
  <si>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</si>
  <si>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</si>
  <si>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</si>
  <si>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</si>
  <si>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</si>
  <si>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</si>
  <si>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</si>
  <si>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</si>
  <si>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</si>
  <si>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</si>
  <si>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</si>
  <si>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</si>
  <si>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</si>
  <si>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</si>
  <si>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</si>
  <si>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</si>
  <si>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</si>
  <si>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</si>
  <si>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</si>
  <si>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</si>
  <si>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</si>
  <si>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</si>
  <si>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</si>
  <si>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</si>
  <si>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</si>
  <si>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</si>
  <si>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</si>
  <si>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</si>
  <si>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</si>
  <si>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</si>
  <si>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</si>
  <si>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</si>
  <si>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</si>
  <si>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</si>
  <si>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</si>
  <si>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</si>
  <si>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</si>
  <si>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</si>
  <si>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</si>
  <si>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</si>
  <si>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</si>
  <si>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</si>
  <si>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</si>
  <si>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</si>
  <si>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</si>
  <si>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</si>
  <si>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</si>
  <si>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</si>
  <si>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</si>
  <si>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</si>
  <si>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</si>
  <si>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</si>
  <si>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</si>
  <si>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</si>
  <si>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</si>
  <si>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</si>
  <si>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</si>
  <si>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</si>
  <si>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</si>
  <si>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</si>
  <si>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</si>
  <si>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</si>
  <si>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</si>
  <si>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</si>
  <si>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</si>
  <si>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</si>
  <si>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</si>
  <si>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</si>
  <si>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</si>
  <si>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</si>
  <si>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</si>
  <si>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</si>
  <si>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</si>
  <si>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</si>
  <si>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</si>
  <si>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</si>
  <si>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</si>
  <si>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</si>
  <si>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</si>
  <si>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</si>
  <si>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</si>
  <si>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</si>
  <si>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</si>
  <si>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</si>
  <si>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</si>
  <si>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</si>
  <si>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</si>
  <si>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</si>
  <si>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</si>
  <si>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</si>
  <si>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</si>
  <si>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</si>
  <si>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</si>
  <si>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</si>
  <si>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</si>
  <si>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</si>
  <si>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</si>
  <si>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</si>
  <si>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</si>
  <si>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</si>
  <si>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</si>
  <si>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</si>
  <si>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</si>
  <si>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</si>
  <si>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</si>
  <si>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</si>
  <si>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</si>
  <si>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</si>
  <si>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</si>
  <si>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</si>
  <si>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</si>
  <si>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</si>
  <si>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</si>
  <si>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</si>
  <si>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</si>
  <si>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</si>
  <si>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</si>
  <si>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</si>
  <si>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</si>
  <si>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</si>
  <si>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</si>
  <si>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</si>
  <si>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</si>
  <si>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</si>
  <si>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</si>
  <si>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</si>
  <si>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</si>
  <si>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</si>
  <si>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</si>
  <si>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</si>
  <si>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</si>
  <si>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</si>
  <si>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</si>
  <si>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</si>
  <si>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</si>
  <si>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</si>
  <si>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</si>
  <si>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</si>
  <si>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</si>
  <si>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</si>
  <si>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</si>
  <si>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</si>
  <si>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</si>
  <si>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</si>
  <si>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</si>
  <si>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</si>
  <si>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</si>
  <si>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</si>
  <si>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</si>
  <si>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</si>
  <si>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</si>
  <si>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</si>
  <si>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</si>
  <si>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</si>
  <si>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</si>
  <si>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</si>
  <si>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</si>
  <si>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</si>
  <si>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</si>
  <si>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</si>
  <si>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</si>
  <si>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</si>
  <si>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</si>
  <si>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</si>
  <si>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</si>
  <si>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</si>
  <si>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</si>
  <si>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</si>
  <si>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</si>
  <si>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</si>
  <si>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</si>
  <si>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</si>
  <si>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</si>
  <si>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</si>
  <si>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</si>
  <si>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</si>
  <si>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</si>
  <si>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</si>
  <si>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</si>
  <si>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</si>
  <si>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</si>
  <si>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</si>
  <si>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</si>
  <si>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</si>
  <si>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</si>
  <si>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</si>
  <si>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</si>
  <si>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</si>
  <si>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</si>
  <si>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</si>
  <si>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</si>
  <si>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</si>
  <si>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</si>
  <si>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</si>
  <si>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</si>
  <si>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</si>
  <si>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</si>
  <si>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</si>
  <si>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</si>
  <si>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</si>
  <si>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</si>
  <si>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</si>
  <si>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</si>
  <si>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</si>
  <si>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</si>
  <si>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</si>
  <si>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</si>
  <si>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</si>
  <si>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</si>
  <si>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</si>
  <si>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</si>
  <si>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</si>
  <si>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</si>
  <si>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</si>
  <si>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</si>
  <si>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</si>
  <si>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</si>
  <si>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</si>
  <si>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</si>
  <si>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</si>
  <si>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</si>
  <si>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</si>
  <si>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</si>
  <si>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</si>
  <si>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</si>
  <si>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</si>
  <si>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</si>
  <si>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</si>
  <si>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</si>
  <si>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</si>
  <si>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</si>
  <si>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</si>
  <si>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</si>
  <si>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</si>
  <si>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</si>
  <si>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</si>
  <si>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</si>
  <si>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</si>
  <si>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</si>
  <si>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</si>
  <si>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</si>
  <si>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</si>
  <si>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</si>
  <si>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</si>
  <si>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</si>
  <si>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</si>
  <si>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</si>
  <si>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</si>
  <si>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</si>
  <si>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</si>
  <si>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</si>
  <si>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</si>
  <si>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</si>
  <si>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</si>
  <si>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</si>
  <si>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</si>
  <si>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</si>
  <si>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</si>
  <si>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</si>
  <si>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</si>
  <si>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</si>
  <si>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</si>
  <si>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</si>
  <si>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</si>
  <si>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</si>
  <si>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</si>
  <si>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</si>
  <si>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</si>
  <si>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</si>
  <si>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</si>
  <si>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</si>
  <si>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</si>
  <si>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</si>
  <si>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</si>
  <si>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</si>
  <si>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</si>
  <si>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</si>
  <si>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</si>
  <si>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</si>
  <si>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</si>
  <si>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</si>
  <si>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</si>
  <si>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</si>
  <si>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</si>
  <si>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</si>
  <si>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</si>
  <si>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</si>
  <si>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</si>
  <si>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</si>
  <si>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</si>
  <si>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</si>
  <si>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</si>
  <si>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</si>
  <si>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</si>
  <si>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</si>
  <si>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</si>
  <si>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</si>
  <si>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</si>
  <si>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</si>
  <si>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</si>
  <si>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</si>
  <si>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</si>
  <si>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</si>
  <si>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</si>
  <si>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</si>
  <si>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</si>
  <si>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</si>
  <si>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</si>
  <si>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</si>
  <si>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</si>
  <si>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</si>
  <si>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</si>
  <si>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</si>
  <si>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</si>
  <si>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</si>
  <si>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</si>
  <si>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</si>
  <si>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</si>
  <si>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</si>
  <si>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</si>
  <si>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</si>
  <si>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</si>
  <si>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</si>
  <si>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</si>
  <si>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</si>
  <si>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</si>
  <si>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</si>
  <si>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</si>
  <si>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</si>
  <si>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</si>
  <si>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</si>
  <si>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</si>
  <si>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</si>
  <si>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</si>
  <si>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</si>
  <si>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</si>
  <si>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</si>
  <si>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</si>
  <si>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</si>
  <si>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</si>
  <si>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</si>
  <si>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</si>
  <si>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</si>
  <si>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</si>
  <si>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</si>
  <si>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</si>
  <si>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</si>
  <si>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</si>
  <si>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</si>
  <si>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</si>
  <si>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</si>
  <si>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</si>
  <si>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</si>
  <si>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</si>
  <si>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</si>
  <si>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</si>
  <si>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</si>
  <si>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</si>
  <si>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</si>
  <si>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</si>
  <si>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</si>
  <si>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</si>
  <si>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</si>
  <si>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</si>
  <si>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</si>
  <si>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</si>
  <si>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</si>
  <si>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</si>
  <si>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</si>
  <si>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</si>
  <si>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</si>
  <si>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</si>
  <si>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</si>
  <si>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</si>
  <si>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</si>
  <si>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</si>
  <si>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</si>
  <si>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</si>
  <si>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</si>
  <si>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</si>
  <si>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</si>
  <si>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</si>
  <si>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</si>
  <si>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</si>
  <si>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</si>
  <si>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</si>
  <si>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</si>
  <si>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</si>
  <si>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</si>
  <si>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</si>
  <si>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</si>
  <si>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</si>
  <si>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</si>
  <si>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</si>
  <si>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</si>
  <si>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</si>
  <si>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</si>
  <si>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</si>
  <si>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</si>
  <si>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</si>
  <si>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</si>
  <si>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</si>
  <si>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</si>
  <si>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</si>
  <si>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</si>
  <si>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</si>
  <si>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</si>
  <si>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</si>
  <si>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</si>
  <si>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</si>
  <si>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</si>
  <si>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</si>
  <si>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</si>
  <si>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</si>
  <si>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</si>
  <si>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</si>
  <si>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</si>
  <si>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</si>
  <si>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</si>
  <si>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</si>
  <si>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</si>
  <si>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</si>
  <si>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</si>
  <si>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</si>
  <si>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</si>
  <si>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</si>
  <si>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</si>
  <si>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</si>
  <si>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</si>
  <si>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</si>
  <si>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</si>
  <si>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</si>
  <si>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</si>
  <si>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</si>
  <si>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</si>
  <si>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</si>
  <si>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</si>
  <si>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</si>
  <si>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</si>
  <si>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</si>
  <si>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</si>
  <si>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</si>
  <si>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</si>
  <si>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</si>
  <si>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</si>
  <si>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</si>
  <si>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</si>
  <si>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</si>
  <si>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</si>
  <si>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</si>
  <si>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</si>
  <si>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</si>
  <si>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</si>
  <si>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</si>
  <si>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</si>
  <si>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</si>
  <si>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</si>
  <si>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</si>
  <si>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</si>
  <si>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</si>
  <si>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</si>
  <si>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</si>
  <si>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</si>
  <si>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</si>
  <si>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</si>
  <si>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</si>
  <si>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</si>
  <si>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</si>
  <si>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</si>
  <si>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</si>
  <si>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</si>
  <si>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</si>
  <si>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</si>
  <si>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</si>
  <si>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</si>
  <si>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</si>
  <si>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</si>
  <si>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</si>
  <si>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</si>
  <si>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</si>
  <si>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</si>
  <si>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</si>
  <si>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</si>
  <si>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</si>
  <si>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</si>
  <si>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</si>
  <si>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</si>
  <si>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</si>
  <si>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</si>
  <si>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</si>
  <si>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</si>
  <si>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</si>
  <si>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</si>
  <si>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</si>
  <si>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</si>
  <si>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</si>
  <si>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</si>
  <si>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</si>
  <si>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</si>
  <si>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</si>
  <si>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</si>
  <si>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</si>
  <si>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</si>
  <si>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</si>
  <si>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</si>
  <si>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</si>
  <si>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</si>
  <si>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</si>
  <si>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</si>
  <si>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</si>
  <si>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</si>
  <si>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</si>
  <si>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</si>
  <si>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</si>
  <si>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</si>
  <si>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</si>
  <si>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</si>
  <si>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</si>
  <si>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</si>
  <si>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</si>
  <si>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</si>
  <si>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</si>
  <si>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</si>
  <si>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</si>
  <si>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</si>
  <si>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</si>
  <si>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</si>
  <si>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</si>
  <si>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</si>
  <si>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</si>
  <si>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</si>
  <si>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</si>
  <si>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</si>
  <si>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</si>
  <si>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</si>
  <si>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</si>
  <si>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</si>
  <si>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</si>
  <si>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</si>
  <si>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</si>
  <si>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</si>
  <si>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</si>
  <si>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</si>
  <si>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</si>
  <si>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</si>
  <si>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</si>
  <si>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</si>
  <si>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</si>
  <si>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</si>
  <si>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</si>
  <si>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</si>
  <si>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</si>
  <si>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</si>
  <si>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</si>
  <si>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</si>
  <si>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</si>
  <si>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</si>
  <si>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</si>
  <si>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</si>
  <si>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</si>
  <si>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</si>
  <si>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</si>
  <si>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</si>
  <si>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</si>
  <si>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</si>
  <si>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</si>
  <si>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</si>
  <si>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</si>
  <si>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</si>
  <si>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</si>
  <si>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</si>
  <si>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</si>
  <si>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</si>
  <si>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</si>
  <si>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</si>
  <si>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</si>
  <si>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</si>
  <si>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</si>
  <si>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</si>
  <si>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</si>
  <si>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</si>
  <si>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</si>
  <si>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</si>
  <si>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</si>
  <si>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</si>
  <si>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</si>
  <si>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</si>
  <si>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</si>
  <si>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</si>
  <si>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</si>
  <si>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</si>
  <si>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</si>
  <si>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</si>
  <si>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</si>
  <si>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</si>
  <si>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</si>
  <si>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</si>
  <si>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</si>
  <si>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</si>
  <si>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</si>
  <si>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</si>
  <si>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</si>
  <si>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</si>
  <si>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</si>
  <si>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</si>
  <si>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</si>
  <si>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</si>
  <si>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</si>
  <si>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</si>
  <si>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</si>
  <si>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</si>
  <si>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</si>
  <si>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</si>
  <si>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</si>
  <si>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</si>
  <si>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</si>
  <si>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</si>
  <si>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</si>
  <si>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</si>
  <si>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</si>
  <si>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</si>
  <si>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</si>
  <si>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</si>
  <si>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</si>
  <si>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</si>
  <si>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</si>
  <si>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</si>
  <si>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</si>
  <si>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</si>
  <si>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</si>
  <si>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</si>
  <si>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</si>
  <si>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</si>
  <si>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</si>
  <si>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</si>
  <si>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</si>
  <si>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</si>
  <si>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</si>
  <si>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</si>
  <si>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</si>
  <si>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</si>
  <si>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</si>
  <si>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</si>
  <si>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</si>
  <si>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</si>
  <si>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</si>
  <si>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</si>
  <si>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</si>
  <si>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</si>
  <si>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</si>
  <si>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</si>
  <si>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</si>
  <si>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</si>
  <si>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</si>
  <si>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</si>
  <si>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</si>
  <si>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</si>
  <si>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</si>
  <si>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</si>
  <si>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</si>
  <si>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</si>
  <si>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</si>
  <si>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</si>
  <si>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</si>
  <si>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</si>
  <si>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</si>
  <si>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</si>
  <si>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</si>
  <si>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</si>
  <si>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</si>
  <si>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</si>
  <si>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</si>
  <si>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</si>
  <si>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</si>
  <si>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</si>
  <si>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</si>
  <si>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</si>
  <si>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</si>
  <si>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</si>
  <si>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</si>
  <si>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</si>
  <si>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</si>
  <si>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</si>
  <si>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</si>
  <si>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</si>
  <si>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</si>
  <si>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</si>
  <si>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</si>
  <si>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</si>
  <si>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</si>
  <si>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</si>
  <si>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</si>
  <si>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</si>
  <si>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</si>
  <si>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</si>
  <si>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</si>
  <si>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</si>
  <si>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</si>
  <si>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</si>
  <si>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</si>
  <si>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</si>
  <si>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</si>
  <si>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</si>
  <si>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</si>
  <si>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</si>
  <si>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</si>
  <si>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</si>
  <si>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</si>
  <si>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</si>
  <si>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</si>
  <si>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</si>
  <si>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</si>
  <si>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</si>
  <si>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</si>
  <si>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</si>
  <si>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</si>
  <si>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</si>
  <si>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</si>
  <si>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</si>
  <si>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</si>
  <si>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</si>
  <si>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</si>
  <si>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</si>
  <si>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</si>
  <si>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</si>
  <si>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</si>
  <si>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</si>
  <si>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</si>
  <si>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</si>
  <si>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</si>
  <si>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</si>
  <si>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</si>
  <si>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</si>
  <si>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</si>
  <si>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</si>
  <si>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</si>
  <si>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</si>
  <si>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</si>
  <si>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</si>
  <si>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</si>
  <si>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</si>
  <si>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</si>
  <si>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</si>
  <si>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</si>
  <si>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</si>
  <si>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</si>
  <si>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</si>
  <si>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</si>
  <si>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</si>
  <si>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</si>
  <si>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</si>
  <si>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</si>
  <si>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</si>
  <si>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</si>
  <si>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</si>
  <si>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</si>
  <si>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</si>
  <si>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</si>
  <si>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</si>
  <si>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</si>
  <si>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</si>
  <si>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</si>
  <si>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</si>
  <si>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</si>
  <si>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</si>
  <si>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</si>
  <si>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</si>
  <si>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</si>
  <si>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</si>
  <si>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</si>
  <si>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</si>
  <si>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</si>
  <si>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</si>
  <si>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</si>
  <si>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</si>
  <si>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</si>
  <si>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</si>
  <si>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</si>
  <si>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</si>
  <si>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</si>
  <si>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</si>
  <si>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</si>
  <si>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</si>
  <si>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</si>
  <si>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</si>
  <si>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</si>
  <si>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</si>
  <si>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</si>
  <si>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</si>
  <si>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</si>
  <si>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</si>
  <si>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</si>
  <si>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</si>
  <si>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</si>
  <si>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</si>
  <si>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</si>
  <si>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</si>
  <si>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</si>
  <si>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</si>
  <si>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</si>
  <si>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</si>
  <si>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</si>
  <si>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</si>
  <si>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</si>
  <si>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</si>
  <si>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</si>
  <si>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</si>
  <si>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</si>
  <si>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</si>
  <si>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</si>
  <si>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</si>
  <si>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</si>
  <si>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</si>
  <si>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</si>
  <si>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</si>
  <si>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</si>
  <si>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</si>
  <si>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</si>
  <si>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</si>
  <si>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</si>
  <si>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</si>
  <si>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</si>
  <si>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</si>
  <si>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</si>
  <si>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</si>
  <si>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</si>
  <si>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</si>
  <si>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</si>
  <si>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</si>
  <si>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</si>
  <si>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</si>
  <si>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</si>
  <si>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</si>
  <si>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</si>
  <si>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</si>
  <si>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</si>
  <si>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</si>
  <si>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</si>
  <si>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</si>
  <si>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</si>
  <si>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</si>
  <si>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</si>
  <si>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</si>
  <si>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</si>
  <si>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</si>
  <si>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</si>
  <si>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</si>
  <si>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</si>
  <si>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</si>
  <si>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</si>
  <si>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</si>
  <si>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</si>
  <si>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</si>
  <si>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</si>
  <si>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</si>
  <si>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</si>
  <si>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</si>
  <si>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</si>
  <si>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</si>
  <si>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</si>
  <si>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</si>
  <si>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</si>
  <si>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</si>
  <si>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</si>
  <si>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</si>
  <si>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</si>
  <si>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</si>
  <si>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</si>
  <si>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</si>
  <si>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</si>
  <si>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</si>
  <si>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</si>
  <si>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</si>
  <si>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</si>
  <si>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</si>
  <si>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</si>
  <si>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</si>
  <si>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</si>
  <si>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</si>
  <si>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</si>
  <si>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</si>
  <si>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</si>
  <si>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</si>
  <si>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</si>
  <si>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</si>
  <si>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</si>
  <si>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</si>
  <si>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</si>
  <si>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</si>
  <si>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</si>
  <si>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</si>
  <si>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</si>
  <si>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</si>
  <si>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</si>
  <si>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</si>
  <si>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</si>
  <si>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</si>
  <si>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</si>
  <si>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</si>
  <si>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</si>
  <si>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</si>
  <si>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</si>
  <si>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</si>
  <si>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</si>
  <si>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</si>
  <si>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</si>
  <si>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</si>
  <si>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</si>
  <si>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</si>
  <si>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</si>
  <si>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</si>
  <si>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</si>
  <si>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</si>
  <si>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</si>
  <si>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</si>
  <si>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</si>
  <si>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</si>
  <si>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</si>
  <si>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</si>
  <si>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</si>
  <si>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</si>
  <si>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</si>
  <si>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</si>
  <si>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</si>
  <si>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</si>
  <si>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</si>
  <si>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</si>
  <si>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</si>
  <si>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</si>
  <si>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</si>
  <si>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</si>
  <si>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</si>
  <si>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</si>
  <si>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</si>
  <si>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</si>
  <si>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</si>
  <si>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</si>
  <si>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</si>
  <si>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</si>
  <si>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</si>
  <si>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</si>
  <si>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</si>
  <si>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</si>
  <si>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</si>
  <si>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</si>
  <si>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</si>
  <si>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</si>
  <si>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</si>
  <si>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</si>
  <si>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</si>
  <si>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</si>
  <si>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</si>
  <si>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</si>
  <si>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</si>
  <si>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</si>
  <si>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</si>
  <si>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</si>
  <si>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</si>
  <si>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</si>
  <si>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</si>
  <si>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</si>
  <si>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</si>
  <si>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</si>
  <si>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</si>
  <si>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</si>
  <si>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</si>
  <si>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</si>
  <si>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</si>
  <si>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</si>
  <si>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</si>
  <si>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</si>
  <si>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</si>
  <si>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</si>
  <si>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</si>
  <si>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</si>
  <si>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</si>
  <si>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</si>
  <si>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</si>
  <si>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</si>
  <si>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</si>
  <si>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</si>
  <si>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</si>
  <si>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</si>
  <si>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</si>
  <si>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</si>
  <si>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</si>
  <si>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</si>
  <si>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</si>
  <si>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</si>
  <si>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</si>
  <si>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</si>
  <si>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</si>
  <si>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</si>
  <si>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</si>
  <si>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</si>
  <si>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</si>
  <si>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</si>
  <si>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</si>
  <si>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</si>
  <si>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</si>
  <si>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</si>
  <si>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</si>
  <si>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</si>
  <si>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</si>
  <si>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</si>
  <si>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</si>
  <si>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</si>
  <si>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</si>
  <si>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</si>
  <si>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</si>
  <si>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</si>
  <si>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</si>
  <si>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</si>
  <si>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</si>
  <si>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</si>
  <si>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</si>
  <si>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</si>
  <si>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</si>
  <si>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</si>
  <si>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</si>
  <si>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</si>
  <si>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</si>
  <si>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</si>
  <si>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</si>
  <si>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</si>
  <si>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</si>
  <si>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</si>
  <si>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</si>
  <si>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</si>
  <si>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</si>
  <si>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</si>
  <si>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</si>
  <si>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</si>
  <si>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</si>
  <si>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</si>
  <si>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</si>
  <si>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</si>
  <si>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</si>
  <si>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</si>
  <si>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</si>
  <si>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</si>
  <si>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</si>
  <si>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</si>
  <si>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</si>
  <si>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</si>
  <si>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</si>
  <si>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</si>
  <si>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</si>
  <si>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</si>
  <si>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</si>
  <si>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</si>
  <si>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</si>
  <si>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</si>
  <si>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</si>
  <si>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</si>
  <si>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</si>
  <si>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</si>
  <si>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</si>
  <si>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</si>
  <si>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</si>
  <si>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</si>
  <si>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</si>
  <si>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</si>
  <si>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</si>
  <si>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</si>
  <si>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</si>
  <si>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</si>
  <si>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</si>
  <si>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</si>
  <si>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</si>
  <si>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</si>
  <si>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</si>
  <si>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</si>
  <si>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</si>
  <si>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</si>
  <si>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</si>
  <si>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</si>
  <si>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</si>
  <si>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</si>
  <si>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</si>
  <si>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</si>
  <si>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</si>
  <si>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</si>
  <si>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</si>
  <si>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</si>
  <si>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</si>
  <si>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</si>
  <si>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</si>
  <si>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</si>
  <si>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</si>
  <si>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</si>
  <si>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</si>
  <si>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</si>
  <si>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</si>
  <si>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</si>
  <si>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</si>
  <si>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</si>
  <si>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</si>
  <si>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</si>
  <si>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</si>
  <si>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</si>
  <si>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</si>
  <si>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</si>
  <si>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</si>
  <si>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</si>
  <si>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</si>
  <si>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</si>
  <si>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</si>
  <si>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</si>
  <si>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</si>
  <si>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</si>
  <si>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</si>
  <si>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</si>
  <si>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</si>
  <si>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</si>
  <si>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</si>
  <si>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</si>
  <si>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</si>
  <si>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</si>
  <si>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</si>
  <si>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</si>
  <si>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</si>
  <si>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</si>
  <si>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</si>
  <si>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</si>
  <si>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</si>
  <si>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</si>
  <si>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</si>
  <si>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</si>
  <si>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</si>
  <si>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</si>
  <si>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</si>
  <si>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</si>
  <si>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</si>
  <si>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</si>
  <si>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</si>
  <si>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</si>
  <si>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</si>
  <si>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</si>
  <si>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</si>
  <si>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</si>
  <si>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</si>
  <si>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</si>
  <si>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</si>
  <si>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</si>
  <si>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</si>
  <si>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</si>
  <si>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</si>
  <si>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</si>
  <si>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</si>
  <si>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</si>
  <si>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</si>
  <si>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</si>
  <si>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</si>
  <si>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</si>
  <si>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</si>
  <si>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</si>
  <si>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</si>
  <si>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</si>
  <si>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</si>
  <si>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</si>
  <si>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</si>
  <si>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</si>
  <si>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</si>
  <si>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</si>
  <si>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</si>
  <si>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</si>
  <si>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</si>
  <si>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</si>
  <si>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</si>
  <si>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</si>
  <si>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</si>
  <si>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</si>
  <si>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</si>
  <si>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</si>
  <si>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</si>
  <si>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</si>
  <si>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</si>
  <si>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</si>
  <si>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</si>
  <si>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</si>
  <si>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</si>
  <si>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</si>
  <si>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</si>
  <si>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</si>
  <si>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</si>
  <si>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</si>
  <si>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</si>
  <si>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</si>
  <si>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</si>
  <si>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</si>
  <si>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</si>
  <si>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</si>
  <si>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</si>
  <si>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</si>
  <si>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</si>
  <si>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</si>
  <si>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</si>
  <si>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</si>
  <si>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</si>
  <si>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</si>
  <si>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</si>
  <si>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</si>
  <si>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</si>
  <si>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</si>
  <si>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</si>
  <si>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</si>
  <si>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</si>
  <si>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</si>
  <si>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</si>
  <si>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</si>
  <si>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</si>
  <si>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</si>
  <si>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</si>
  <si>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</si>
  <si>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</si>
  <si>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</si>
  <si>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</si>
  <si>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</si>
  <si>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</si>
  <si>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</si>
  <si>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</si>
  <si>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</si>
  <si>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</si>
  <si>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</si>
  <si>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</si>
  <si>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</si>
  <si>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</si>
  <si>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</si>
  <si>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</si>
  <si>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</si>
  <si>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</si>
  <si>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</si>
  <si>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</si>
  <si>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</si>
  <si>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</si>
  <si>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</si>
  <si>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</si>
  <si>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</si>
  <si>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</si>
  <si>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</si>
  <si>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</si>
  <si>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</si>
  <si>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</si>
  <si>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</si>
  <si>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</si>
  <si>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</si>
  <si>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</si>
  <si>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</si>
  <si>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</si>
  <si>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</si>
  <si>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</si>
  <si>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</si>
  <si>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</si>
  <si>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</si>
  <si>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</si>
  <si>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</si>
  <si>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</si>
  <si>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</si>
  <si>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</si>
  <si>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</si>
  <si>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</si>
  <si>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</si>
  <si>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</si>
  <si>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</si>
  <si>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</si>
  <si>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</si>
  <si>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</si>
  <si>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</si>
  <si>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</si>
  <si>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</si>
  <si>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</si>
  <si>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</si>
  <si>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</si>
  <si>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</si>
  <si>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</si>
  <si>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</si>
  <si>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</si>
  <si>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</si>
  <si>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</si>
  <si>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</si>
  <si>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</si>
  <si>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</si>
  <si>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</si>
  <si>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</si>
  <si>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</si>
  <si>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</si>
  <si>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</si>
  <si>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</si>
  <si>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</si>
  <si>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</si>
  <si>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</si>
  <si>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</si>
  <si>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</si>
  <si>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</si>
  <si>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</si>
  <si>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</si>
  <si>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</si>
  <si>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</si>
  <si>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</si>
  <si>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</si>
  <si>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</si>
  <si>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</si>
  <si>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</si>
  <si>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</si>
  <si>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</si>
  <si>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</si>
  <si>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</si>
  <si>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</si>
  <si>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</si>
  <si>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</si>
  <si>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</si>
  <si>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</si>
  <si>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</si>
  <si>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</si>
  <si>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</si>
  <si>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</si>
  <si>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</si>
  <si>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</si>
  <si>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</si>
  <si>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</si>
  <si>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</si>
  <si>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</si>
  <si>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</si>
  <si>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</si>
  <si>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</si>
  <si>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</si>
  <si>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</si>
  <si>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</si>
  <si>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</si>
  <si>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</si>
  <si>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</si>
  <si>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</si>
  <si>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</si>
  <si>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</si>
  <si>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</si>
  <si>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</si>
  <si>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</si>
  <si>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</si>
  <si>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</si>
  <si>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</si>
  <si>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</si>
  <si>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</si>
  <si>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</si>
  <si>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</si>
  <si>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</si>
  <si>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</si>
  <si>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</si>
  <si>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</si>
  <si>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</si>
  <si>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</si>
  <si>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</si>
  <si>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</si>
  <si>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</si>
  <si>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</si>
  <si>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</si>
  <si>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</si>
  <si>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</si>
  <si>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</si>
  <si>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</si>
  <si>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</si>
  <si>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</si>
  <si>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</si>
  <si>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</si>
  <si>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</si>
  <si>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</si>
  <si>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</si>
  <si>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</si>
  <si>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</si>
  <si>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</si>
  <si>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</si>
  <si>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</si>
  <si>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</si>
  <si>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</si>
  <si>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</si>
  <si>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</si>
  <si>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</si>
  <si>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</si>
  <si>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</si>
  <si>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</si>
  <si>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</si>
  <si>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</si>
  <si>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</si>
  <si>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</si>
  <si>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</si>
  <si>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</si>
  <si>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</si>
  <si>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</si>
  <si>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</si>
  <si>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</si>
  <si>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</si>
  <si>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</si>
  <si>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</si>
  <si>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</si>
  <si>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</si>
  <si>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</si>
  <si>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</si>
  <si>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</si>
  <si>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</si>
  <si>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</si>
  <si>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</si>
  <si>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</si>
  <si>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</si>
  <si>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</si>
  <si>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</si>
  <si>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</si>
  <si>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</si>
  <si>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</si>
  <si>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</si>
  <si>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</si>
  <si>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</si>
  <si>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</si>
  <si>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</si>
  <si>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</si>
  <si>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</si>
  <si>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</si>
  <si>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</si>
  <si>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</si>
  <si>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</si>
  <si>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</si>
  <si>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</si>
  <si>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</si>
  <si>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</si>
  <si>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</si>
  <si>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</si>
  <si>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</si>
  <si>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</si>
  <si>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</si>
  <si>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</si>
  <si>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</si>
  <si>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</si>
  <si>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</si>
  <si>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</si>
  <si>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</si>
  <si>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</si>
  <si>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</si>
  <si>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</si>
  <si>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</si>
  <si>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</si>
  <si>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</si>
  <si>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</si>
  <si>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</si>
  <si>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</si>
  <si>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</si>
  <si>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</si>
  <si>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</si>
  <si>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</si>
  <si>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</si>
  <si>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</si>
  <si>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</si>
  <si>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</si>
  <si>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</si>
  <si>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</si>
  <si>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</si>
  <si>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</si>
  <si>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</si>
  <si>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</si>
  <si>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</si>
  <si>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</si>
  <si>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</si>
  <si>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</si>
  <si>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</si>
  <si>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</si>
  <si>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</si>
  <si>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</si>
  <si>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</si>
  <si>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</si>
  <si>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</si>
  <si>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</si>
  <si>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</si>
  <si>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</si>
  <si>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</si>
  <si>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</si>
  <si>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</si>
  <si>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</si>
  <si>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</si>
  <si>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</si>
  <si>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</si>
  <si>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</si>
  <si>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</si>
  <si>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</si>
  <si>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</si>
  <si>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</si>
  <si>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</si>
  <si>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</si>
  <si>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</si>
  <si>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</si>
  <si>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</si>
  <si>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</si>
  <si>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</si>
  <si>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</si>
  <si>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</si>
  <si>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</si>
  <si>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</si>
  <si>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</si>
  <si>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</si>
  <si>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</si>
  <si>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</si>
  <si>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</si>
  <si>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</si>
  <si>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</si>
  <si>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</si>
  <si>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</si>
  <si>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</si>
  <si>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</si>
  <si>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</si>
  <si>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</si>
  <si>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</si>
  <si>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</si>
  <si>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</si>
  <si>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</si>
  <si>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</si>
  <si>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</si>
  <si>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</si>
  <si>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</si>
  <si>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</si>
  <si>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</si>
  <si>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</si>
  <si>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</si>
  <si>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</si>
  <si>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</si>
  <si>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</si>
  <si>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</si>
  <si>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</si>
  <si>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</si>
  <si>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</si>
  <si>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</si>
  <si>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</si>
  <si>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</si>
  <si>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</si>
  <si>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</si>
  <si>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</si>
  <si>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</si>
  <si>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</si>
  <si>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</si>
  <si>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</si>
  <si>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</si>
  <si>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</si>
  <si>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</si>
  <si>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</si>
  <si>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</si>
  <si>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</si>
  <si>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</si>
  <si>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</si>
  <si>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</si>
  <si>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</si>
  <si>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</si>
  <si>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</si>
  <si>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</si>
  <si>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</si>
  <si>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</si>
  <si>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</si>
  <si>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</si>
  <si>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</si>
  <si>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</si>
  <si>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</si>
  <si>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</si>
  <si>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</si>
  <si>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</si>
  <si>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</si>
  <si>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</si>
  <si>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</si>
  <si>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</si>
  <si>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</si>
  <si>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</si>
  <si>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</si>
  <si>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</si>
  <si>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</si>
  <si>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</si>
  <si>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</si>
  <si>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</si>
  <si>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</si>
  <si>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</si>
  <si>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</si>
  <si>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</si>
  <si>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</si>
  <si>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</si>
  <si>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</si>
  <si>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</si>
  <si>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</si>
  <si>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</si>
  <si>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</si>
  <si>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</si>
  <si>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</si>
  <si>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</si>
  <si>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</si>
  <si>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</si>
  <si>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</si>
  <si>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</si>
  <si>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</si>
  <si>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</si>
  <si>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</si>
  <si>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</si>
  <si>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</si>
  <si>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</si>
  <si>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</si>
  <si>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</si>
  <si>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</si>
  <si>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</si>
  <si>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</si>
  <si>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</si>
  <si>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</si>
  <si>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</si>
  <si>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</si>
  <si>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</si>
  <si>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</si>
  <si>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</si>
  <si>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</si>
  <si>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</si>
  <si>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</si>
  <si>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</si>
  <si>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</si>
  <si>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</si>
  <si>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</si>
  <si>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</si>
  <si>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</si>
  <si>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</si>
  <si>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</si>
  <si>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</si>
  <si>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</si>
  <si>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</si>
  <si>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</si>
  <si>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</si>
  <si>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</si>
  <si>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</si>
  <si>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</si>
  <si>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</si>
  <si>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</si>
  <si>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</si>
  <si>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</si>
  <si>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</si>
  <si>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</si>
  <si>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</si>
  <si>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</si>
  <si>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</si>
  <si>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</si>
  <si>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</si>
  <si>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</si>
  <si>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</si>
  <si>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</si>
  <si>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</si>
  <si>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</si>
  <si>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</si>
  <si>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</si>
  <si>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</si>
  <si>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</si>
  <si>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</si>
  <si>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</si>
  <si>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</si>
  <si>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</si>
  <si>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</si>
  <si>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</si>
  <si>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</si>
  <si>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</si>
  <si>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</si>
  <si>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</si>
  <si>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</si>
  <si>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</si>
  <si>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</si>
  <si>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</si>
  <si>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</si>
  <si>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</si>
  <si>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</si>
  <si>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</si>
  <si>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</si>
  <si>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</si>
  <si>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</si>
  <si>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</si>
  <si>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</si>
  <si>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</si>
  <si>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</si>
  <si>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</si>
  <si>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</si>
  <si>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</si>
  <si>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</si>
  <si>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</si>
  <si>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</si>
  <si>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</si>
  <si>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</si>
  <si>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</si>
  <si>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</si>
  <si>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</si>
  <si>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</si>
  <si>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</si>
  <si>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</si>
  <si>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</si>
  <si>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</si>
  <si>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</si>
  <si>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</si>
  <si>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</si>
  <si>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</si>
  <si>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</si>
  <si>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</si>
  <si>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</si>
  <si>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</si>
  <si>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</si>
  <si>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</si>
  <si>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</si>
  <si>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</si>
  <si>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</si>
  <si>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</si>
  <si>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</si>
  <si>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</si>
  <si>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</si>
  <si>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</si>
  <si>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</si>
  <si>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</si>
  <si>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</si>
  <si>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</si>
  <si>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</si>
  <si>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</si>
  <si>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</si>
  <si>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</si>
  <si>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</si>
  <si>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</si>
  <si>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</si>
  <si>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</si>
  <si>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</si>
  <si>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</si>
  <si>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</si>
  <si>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</si>
  <si>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</si>
  <si>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</si>
  <si>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</si>
  <si>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</si>
  <si>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</si>
  <si>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</si>
  <si>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</si>
  <si>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</si>
  <si>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</si>
  <si>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</si>
  <si>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</si>
  <si>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</si>
  <si>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</si>
  <si>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</si>
  <si>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</si>
  <si>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</si>
  <si>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</si>
  <si>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</si>
  <si>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</si>
  <si>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</si>
  <si>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</si>
  <si>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</si>
  <si>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</si>
  <si>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</si>
  <si>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</si>
  <si>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</si>
  <si>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</si>
  <si>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</si>
  <si>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</si>
  <si>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</si>
  <si>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</si>
  <si>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</si>
  <si>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</si>
  <si>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</si>
  <si>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</si>
  <si>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</si>
  <si>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</si>
  <si>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</si>
  <si>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</si>
  <si>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</si>
  <si>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</si>
  <si>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</si>
  <si>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</si>
  <si>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</si>
  <si>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</si>
  <si>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</si>
  <si>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</si>
  <si>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</si>
  <si>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</si>
  <si>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</si>
  <si>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</si>
  <si>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</si>
  <si>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</si>
  <si>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</si>
  <si>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</si>
  <si>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</si>
  <si>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</si>
  <si>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</si>
  <si>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</si>
  <si>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</si>
  <si>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</si>
  <si>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</si>
  <si>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</si>
  <si>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</si>
  <si>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</si>
  <si>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</si>
  <si>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</si>
  <si>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</si>
  <si>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</si>
  <si>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</si>
  <si>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</si>
  <si>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</si>
  <si>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</si>
  <si>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</si>
  <si>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</si>
  <si>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</si>
  <si>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</si>
  <si>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</si>
  <si>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</si>
  <si>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</si>
  <si>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</si>
  <si>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</si>
  <si>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</si>
  <si>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</si>
  <si>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</si>
  <si>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</si>
  <si>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</si>
  <si>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</si>
  <si>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</si>
  <si>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</si>
  <si>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</si>
  <si>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</si>
  <si>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</si>
  <si>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</si>
  <si>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</si>
  <si>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</si>
  <si>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</si>
  <si>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</si>
  <si>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</si>
  <si>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</si>
  <si>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</si>
  <si>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</si>
  <si>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</si>
  <si>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</si>
  <si>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</si>
  <si>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</si>
  <si>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</si>
  <si>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</si>
  <si>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</si>
  <si>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</si>
  <si>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</si>
  <si>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</si>
  <si>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</si>
  <si>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</si>
  <si>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</si>
  <si>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</si>
  <si>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</si>
  <si>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</si>
  <si>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</si>
  <si>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</si>
  <si>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</si>
  <si>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</si>
  <si>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</si>
  <si>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</si>
  <si>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</si>
  <si>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</si>
  <si>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</si>
  <si>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</si>
  <si>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</si>
  <si>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</si>
  <si>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</si>
  <si>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</si>
  <si>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</si>
  <si>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</si>
  <si>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</si>
  <si>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</si>
  <si>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</si>
  <si>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</si>
  <si>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</si>
  <si>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</si>
  <si>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</si>
  <si>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</si>
  <si>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</si>
  <si>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</si>
  <si>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</si>
  <si>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</si>
  <si>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</si>
  <si>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</si>
  <si>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</si>
  <si>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</si>
  <si>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</si>
  <si>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</si>
  <si>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</si>
  <si>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</si>
  <si>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</si>
  <si>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</si>
  <si>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</si>
  <si>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</si>
  <si>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</si>
  <si>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</si>
  <si>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</si>
  <si>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</si>
  <si>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</si>
  <si>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</si>
  <si>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</si>
  <si>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</si>
  <si>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</si>
  <si>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</si>
  <si>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</si>
  <si>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</si>
  <si>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</si>
  <si>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</si>
  <si>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</si>
  <si>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</si>
  <si>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</si>
  <si>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</si>
  <si>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</si>
  <si>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</si>
  <si>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</si>
  <si>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</si>
  <si>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</si>
  <si>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</si>
  <si>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</si>
  <si>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</si>
  <si>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</si>
  <si>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</si>
  <si>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</si>
  <si>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</si>
  <si>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</si>
  <si>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</si>
  <si>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</si>
  <si>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</si>
  <si>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</si>
  <si>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</si>
  <si>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</si>
  <si>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</si>
  <si>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</si>
  <si>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</si>
  <si>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</si>
  <si>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</si>
  <si>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</si>
  <si>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</si>
  <si>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</si>
  <si>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</si>
  <si>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</si>
  <si>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</si>
  <si>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</si>
  <si>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</si>
  <si>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</si>
  <si>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</si>
  <si>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</si>
  <si>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</si>
  <si>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</si>
  <si>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</si>
  <si>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</si>
  <si>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</si>
  <si>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</si>
  <si>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</si>
  <si>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</si>
  <si>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</si>
  <si>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</si>
  <si>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</si>
  <si>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</si>
  <si>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</si>
  <si>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</si>
  <si>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</si>
  <si>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</si>
  <si>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</si>
  <si>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</si>
  <si>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</si>
  <si>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</si>
  <si>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</si>
  <si>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</si>
  <si>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</si>
  <si>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</si>
  <si>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</si>
  <si>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</si>
  <si>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</si>
  <si>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</si>
  <si>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</si>
  <si>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</si>
  <si>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</si>
  <si>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</si>
  <si>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</si>
  <si>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</si>
  <si>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</si>
  <si>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</si>
  <si>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</si>
  <si>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</si>
  <si>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</si>
  <si>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</si>
  <si>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</si>
  <si>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</si>
  <si>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</si>
  <si>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</si>
  <si>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</si>
  <si>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</si>
  <si>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</si>
  <si>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</si>
  <si>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</si>
  <si>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</si>
  <si>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</si>
  <si>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</si>
  <si>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</si>
  <si>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</si>
  <si>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</si>
  <si>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</si>
  <si>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</si>
  <si>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</si>
  <si>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</si>
  <si>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</si>
  <si>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</si>
  <si>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</si>
  <si>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</si>
  <si>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</si>
  <si>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</si>
  <si>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</si>
  <si>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</si>
  <si>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</si>
  <si>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</si>
  <si>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</si>
  <si>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</si>
  <si>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</si>
  <si>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</si>
  <si>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</si>
  <si>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</si>
  <si>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</si>
  <si>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</si>
  <si>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</si>
  <si>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</si>
  <si>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</si>
  <si>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</si>
  <si>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</si>
  <si>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</si>
  <si>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</si>
  <si>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</si>
  <si>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</si>
  <si>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</si>
  <si>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</si>
  <si>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</si>
  <si>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</si>
  <si>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</si>
  <si>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</si>
  <si>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</si>
  <si>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</si>
  <si>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</si>
  <si>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</si>
  <si>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</si>
  <si>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</si>
  <si>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</si>
  <si>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</si>
  <si>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</si>
  <si>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</si>
  <si>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</si>
  <si>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</si>
  <si>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</si>
  <si>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</si>
  <si>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</si>
  <si>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</si>
  <si>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</si>
  <si>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</si>
  <si>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</si>
  <si>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</si>
  <si>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</si>
  <si>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</si>
  <si>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</si>
  <si>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</si>
  <si>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</si>
  <si>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</si>
  <si>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</si>
  <si>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</si>
  <si>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</si>
  <si>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</si>
  <si>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</si>
  <si>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</si>
  <si>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</si>
  <si>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</si>
  <si>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</si>
  <si>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</si>
  <si>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</si>
  <si>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</si>
  <si>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</si>
  <si>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</si>
  <si>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</si>
  <si>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</si>
  <si>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</si>
  <si>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</si>
  <si>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</si>
  <si>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</si>
  <si>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</si>
  <si>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</si>
  <si>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</si>
  <si>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</si>
  <si>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</si>
  <si>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</si>
  <si>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</si>
  <si>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</si>
  <si>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</si>
  <si>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</si>
  <si>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</si>
  <si>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</si>
  <si>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</si>
  <si>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</si>
  <si>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</si>
  <si>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</si>
  <si>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</si>
  <si>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</si>
  <si>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</si>
  <si>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</si>
  <si>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</si>
  <si>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</si>
  <si>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</si>
  <si>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</si>
  <si>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</si>
  <si>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</si>
  <si>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</si>
  <si>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</si>
  <si>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</si>
  <si>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</si>
  <si>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</si>
  <si>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</si>
  <si>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</si>
  <si>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</si>
  <si>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</si>
  <si>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</si>
  <si>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</si>
  <si>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</si>
  <si>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</si>
  <si>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</si>
  <si>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</si>
  <si>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</si>
  <si>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</si>
  <si>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</si>
  <si>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</si>
  <si>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</si>
  <si>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</si>
  <si>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</si>
  <si>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</si>
  <si>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</si>
  <si>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</si>
  <si>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</si>
  <si>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</si>
  <si>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</si>
  <si>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</si>
  <si>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</si>
  <si>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</si>
  <si>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</si>
  <si>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</si>
  <si>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</si>
  <si>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</si>
  <si>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</si>
  <si>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</si>
  <si>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</si>
  <si>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</si>
  <si>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</si>
  <si>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</si>
  <si>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</si>
  <si>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</si>
  <si>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</si>
  <si>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</si>
  <si>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</si>
  <si>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</si>
  <si>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</si>
  <si>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</si>
  <si>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</si>
  <si>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</si>
  <si>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</si>
  <si>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</si>
  <si>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</si>
  <si>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</si>
  <si>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</si>
  <si>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</si>
  <si>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</si>
  <si>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</si>
  <si>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</si>
  <si>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</si>
  <si>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</si>
  <si>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</si>
  <si>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</si>
  <si>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</si>
  <si>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</si>
  <si>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</si>
  <si>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</si>
  <si>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</si>
  <si>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</si>
  <si>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</si>
  <si>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</si>
  <si>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</si>
  <si>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</si>
  <si>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</si>
  <si>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</si>
  <si>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</si>
  <si>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</si>
  <si>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</si>
  <si>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</si>
  <si>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</si>
  <si>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</si>
  <si>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</si>
  <si>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</si>
  <si>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</si>
  <si>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</si>
  <si>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</si>
  <si>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</si>
  <si>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</si>
  <si>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</si>
  <si>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</si>
  <si>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</si>
  <si>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</si>
  <si>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</si>
  <si>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</si>
  <si>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</si>
  <si>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</si>
  <si>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</si>
  <si>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</si>
  <si>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</si>
  <si>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</si>
  <si>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</si>
  <si>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</si>
  <si>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</si>
  <si>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</si>
  <si>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</si>
  <si>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</si>
  <si>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</si>
  <si>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</si>
  <si>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</si>
  <si>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</si>
  <si>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</si>
  <si>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</si>
  <si>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</si>
  <si>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</si>
  <si>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</si>
  <si>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</si>
  <si>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</si>
  <si>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</si>
  <si>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</si>
  <si>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</si>
  <si>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</si>
  <si>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</si>
  <si>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</si>
  <si>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</si>
  <si>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</si>
  <si>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</si>
  <si>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</si>
  <si>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</si>
  <si>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</si>
  <si>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</si>
  <si>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</si>
  <si>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</si>
  <si>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</si>
  <si>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</si>
  <si>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</si>
  <si>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</si>
  <si>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</si>
  <si>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</si>
  <si>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</si>
  <si>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</si>
  <si>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</si>
  <si>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</si>
  <si>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</si>
  <si>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</si>
  <si>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</si>
  <si>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</si>
  <si>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</si>
  <si>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</si>
  <si>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</si>
  <si>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</si>
  <si>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</si>
  <si>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</si>
  <si>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</si>
  <si>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</si>
  <si>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</si>
  <si>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</si>
  <si>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</si>
  <si>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</si>
  <si>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</si>
  <si>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</si>
  <si>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</si>
  <si>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</si>
  <si>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</si>
  <si>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</si>
  <si>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</si>
  <si>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</si>
  <si>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</si>
  <si>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</si>
  <si>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</si>
  <si>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</si>
  <si>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</si>
  <si>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</si>
  <si>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</si>
  <si>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</si>
  <si>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</si>
  <si>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</si>
  <si>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</si>
  <si>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</si>
  <si>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</si>
  <si>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</si>
  <si>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</si>
  <si>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</si>
  <si>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</si>
  <si>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</si>
  <si>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</si>
  <si>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</si>
  <si>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</si>
  <si>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</si>
  <si>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</si>
  <si>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</si>
  <si>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</si>
  <si>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</si>
  <si>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</si>
  <si>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</si>
  <si>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</si>
  <si>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</si>
  <si>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</si>
  <si>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</si>
  <si>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</si>
  <si>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</si>
  <si>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</si>
  <si>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</si>
  <si>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</si>
  <si>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</si>
  <si>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</si>
  <si>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</si>
  <si>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</si>
  <si>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</si>
  <si>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</si>
  <si>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</si>
  <si>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</si>
  <si>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</si>
  <si>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</si>
  <si>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</si>
  <si>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</si>
  <si>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</si>
  <si>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</si>
  <si>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</si>
  <si>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</si>
  <si>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</si>
  <si>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</si>
  <si>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</si>
  <si>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</si>
  <si>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</si>
  <si>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</si>
  <si>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</si>
  <si>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</si>
  <si>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</si>
  <si>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</si>
  <si>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</si>
  <si>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</si>
  <si>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</si>
  <si>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</si>
  <si>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</si>
  <si>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</si>
  <si>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</si>
  <si>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</si>
  <si>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</si>
  <si>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</si>
  <si>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</si>
  <si>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</si>
  <si>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</si>
  <si>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</si>
  <si>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</si>
  <si>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</si>
  <si>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</si>
  <si>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</si>
  <si>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</si>
  <si>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</si>
  <si>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</si>
  <si>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</si>
  <si>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</si>
  <si>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</si>
  <si>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</si>
  <si>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</si>
  <si>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</si>
  <si>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</si>
  <si>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</si>
  <si>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</si>
  <si>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</si>
  <si>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</si>
  <si>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</si>
  <si>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</si>
  <si>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</si>
  <si>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</si>
  <si>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</si>
  <si>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</si>
  <si>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</si>
  <si>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</si>
  <si>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</si>
  <si>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</si>
  <si>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</si>
  <si>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</si>
  <si>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</si>
  <si>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</si>
  <si>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</si>
  <si>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</si>
  <si>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</si>
  <si>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</si>
  <si>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</si>
  <si>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</si>
  <si>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</si>
  <si>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</si>
  <si>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</si>
  <si>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</si>
  <si>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</si>
  <si>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</si>
  <si>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</si>
  <si>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</si>
  <si>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</si>
  <si>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</si>
  <si>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</si>
  <si>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</si>
  <si>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</si>
  <si>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</si>
  <si>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</si>
  <si>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</si>
  <si>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</si>
  <si>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</si>
  <si>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</si>
  <si>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</si>
  <si>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</si>
  <si>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</si>
  <si>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</si>
  <si>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</si>
  <si>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</si>
  <si>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</si>
  <si>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</si>
  <si>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</si>
  <si>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</si>
  <si>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</si>
  <si>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</si>
  <si>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</si>
  <si>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</si>
  <si>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</si>
  <si>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</si>
  <si>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</si>
  <si>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</si>
  <si>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</si>
  <si>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</si>
  <si>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</si>
  <si>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</si>
  <si>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</si>
  <si>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</si>
  <si>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</si>
  <si>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</si>
  <si>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</si>
  <si>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</si>
  <si>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</si>
  <si>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</si>
  <si>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</si>
  <si>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</si>
  <si>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</si>
  <si>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</si>
  <si>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</si>
  <si>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</si>
  <si>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</si>
  <si>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</si>
  <si>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</si>
  <si>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</si>
  <si>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</si>
  <si>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</si>
  <si>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</si>
  <si>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</si>
  <si>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</si>
  <si>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</si>
  <si>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</si>
  <si>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</si>
  <si>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</si>
  <si>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</si>
  <si>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</si>
  <si>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</si>
  <si>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</si>
  <si>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</si>
  <si>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</si>
  <si>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</si>
  <si>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</si>
  <si>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</si>
  <si>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</si>
  <si>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</si>
  <si>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</si>
  <si>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</si>
  <si>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</si>
  <si>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</si>
  <si>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</si>
  <si>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</si>
  <si>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</si>
  <si>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</si>
  <si>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</si>
  <si>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</si>
  <si>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</si>
  <si>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</si>
  <si>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</si>
  <si>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</si>
  <si>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</si>
  <si>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</si>
  <si>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</si>
  <si>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</si>
  <si>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</si>
  <si>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</si>
  <si>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</si>
  <si>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</si>
  <si>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</si>
  <si>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</si>
  <si>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</si>
  <si>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</si>
  <si>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</si>
  <si>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</si>
  <si>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</si>
  <si>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</si>
  <si>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</si>
  <si>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</si>
  <si>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</si>
  <si>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</si>
  <si>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</si>
  <si>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</si>
  <si>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</si>
  <si>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</si>
  <si>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</si>
  <si>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</si>
  <si>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</si>
  <si>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</si>
  <si>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</si>
  <si>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</si>
  <si>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</si>
  <si>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</si>
  <si>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</si>
  <si>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</si>
  <si>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</si>
  <si>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</si>
  <si>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</si>
  <si>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</si>
  <si>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</si>
  <si>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</si>
  <si>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</si>
  <si>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</si>
  <si>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</si>
  <si>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</si>
  <si>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</si>
  <si>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</si>
  <si>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</si>
  <si>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</si>
  <si>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</si>
  <si>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</si>
  <si>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</si>
  <si>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</si>
  <si>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</si>
  <si>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</si>
  <si>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</si>
  <si>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</si>
  <si>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</si>
  <si>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</si>
  <si>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</si>
  <si>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</si>
  <si>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</si>
  <si>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</si>
  <si>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</si>
  <si>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</si>
  <si>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</si>
  <si>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</si>
  <si>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</si>
  <si>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</si>
  <si>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</si>
  <si>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</si>
  <si>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</si>
  <si>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</si>
  <si>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</si>
  <si>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</si>
  <si>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</si>
  <si>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</si>
  <si>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</si>
  <si>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</si>
  <si>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</si>
  <si>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</si>
  <si>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</si>
  <si>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</si>
  <si>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</si>
  <si>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</si>
  <si>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</si>
  <si>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</si>
  <si>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</si>
  <si>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</si>
  <si>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</si>
  <si>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</si>
  <si>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</si>
  <si>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</si>
  <si>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</si>
  <si>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</si>
  <si>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</si>
  <si>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</si>
  <si>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</si>
  <si>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</si>
  <si>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</si>
  <si>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</si>
  <si>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</si>
  <si>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</si>
  <si>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</si>
  <si>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</si>
  <si>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</si>
  <si>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</si>
  <si>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</si>
  <si>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</si>
  <si>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</si>
  <si>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</si>
  <si>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</si>
  <si>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</si>
  <si>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</si>
  <si>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</si>
  <si>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</si>
  <si>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</si>
  <si>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</si>
  <si>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</si>
  <si>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</si>
  <si>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</si>
  <si>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</si>
  <si>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</si>
  <si>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</si>
  <si>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</si>
  <si>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</si>
  <si>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</si>
  <si>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</si>
  <si>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</si>
  <si>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</si>
  <si>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</si>
  <si>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</si>
  <si>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</si>
  <si>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</si>
  <si>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</si>
  <si>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</si>
  <si>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</si>
  <si>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</si>
  <si>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</si>
  <si>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</si>
  <si>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</si>
  <si>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</si>
  <si>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</si>
  <si>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</si>
  <si>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</si>
  <si>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</si>
  <si>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</si>
  <si>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</si>
  <si>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</si>
  <si>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</si>
  <si>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</si>
  <si>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</si>
  <si>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</si>
  <si>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</si>
  <si>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</si>
  <si>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</si>
  <si>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</si>
  <si>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</si>
  <si>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</si>
  <si>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</si>
  <si>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</si>
  <si>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</si>
  <si>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</si>
  <si>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</si>
  <si>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</si>
  <si>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</si>
  <si>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</si>
  <si>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</si>
  <si>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</si>
  <si>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</si>
  <si>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</si>
  <si>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</si>
  <si>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</si>
  <si>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</si>
  <si>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</si>
  <si>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</si>
  <si>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</si>
  <si>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</si>
  <si>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</si>
  <si>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</si>
  <si>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</si>
  <si>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</si>
  <si>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</si>
  <si>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</si>
  <si>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</si>
  <si>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</si>
  <si>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</si>
  <si>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</si>
  <si>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</si>
  <si>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</si>
  <si>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</si>
  <si>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</si>
  <si>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</si>
  <si>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</si>
  <si>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</si>
  <si>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</si>
  <si>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</si>
  <si>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</si>
  <si>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</si>
  <si>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</si>
  <si>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</si>
  <si>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</si>
  <si>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</si>
  <si>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</si>
  <si>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</si>
  <si>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</si>
  <si>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</si>
  <si>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</si>
  <si>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</si>
  <si>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</si>
  <si>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</si>
  <si>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</si>
  <si>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</si>
  <si>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</si>
  <si>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</si>
  <si>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</si>
  <si>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</si>
  <si>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</si>
  <si>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</si>
  <si>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</si>
  <si>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</si>
  <si>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</si>
  <si>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</si>
  <si>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</si>
  <si>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</si>
  <si>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</si>
  <si>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</si>
  <si>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</si>
  <si>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</si>
  <si>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</si>
  <si>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</si>
  <si>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</si>
  <si>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</si>
  <si>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</si>
  <si>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</si>
  <si>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</si>
  <si>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</si>
  <si>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</si>
  <si>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</si>
  <si>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</si>
  <si>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</si>
  <si>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</si>
  <si>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</si>
  <si>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</si>
  <si>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</si>
  <si>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</si>
  <si>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</si>
  <si>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</si>
  <si>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</si>
  <si>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</si>
  <si>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</si>
  <si>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</si>
  <si>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</si>
  <si>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</si>
  <si>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</si>
  <si>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</si>
  <si>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</si>
  <si>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</si>
  <si>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</si>
  <si>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</si>
  <si>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</si>
  <si>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</si>
  <si>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</si>
  <si>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</si>
  <si>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</si>
  <si>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</si>
  <si>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</si>
  <si>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</si>
  <si>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</si>
  <si>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</si>
  <si>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</si>
  <si>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</si>
  <si>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</si>
  <si>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</si>
  <si>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</si>
  <si>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</si>
  <si>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</si>
  <si>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</si>
  <si>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</si>
  <si>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</si>
  <si>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</si>
  <si>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</si>
  <si>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</si>
  <si>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</si>
  <si>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</si>
  <si>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</si>
  <si>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</si>
  <si>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</si>
  <si>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</si>
  <si>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</si>
  <si>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</si>
  <si>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</si>
  <si>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</si>
  <si>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</si>
  <si>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</si>
  <si>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</si>
  <si>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</si>
  <si>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</si>
  <si>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</si>
  <si>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</si>
  <si>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</si>
  <si>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</si>
  <si>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</si>
  <si>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</si>
  <si>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</si>
  <si>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</si>
  <si>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</si>
  <si>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</si>
  <si>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</si>
  <si>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</si>
  <si>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</si>
  <si>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</si>
  <si>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</si>
  <si>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</si>
  <si>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</si>
  <si>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</si>
  <si>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</si>
  <si>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</si>
  <si>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</si>
  <si>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</si>
  <si>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</si>
  <si>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</si>
  <si>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</si>
  <si>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</si>
  <si>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</si>
  <si>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</si>
  <si>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</si>
  <si>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</si>
  <si>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</si>
  <si>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</si>
  <si>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</si>
  <si>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</si>
  <si>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</si>
  <si>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</si>
  <si>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</si>
  <si>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</si>
  <si>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</si>
  <si>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</si>
  <si>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</si>
  <si>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</si>
  <si>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</si>
  <si>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</si>
  <si>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</si>
  <si>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</si>
  <si>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</si>
  <si>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</si>
  <si>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</si>
  <si>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</si>
  <si>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</si>
  <si>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</si>
  <si>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</si>
  <si>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</si>
  <si>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</si>
  <si>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</si>
  <si>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</si>
  <si>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</si>
  <si>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</si>
  <si>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</si>
  <si>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</si>
  <si>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</si>
  <si>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</si>
  <si>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</si>
  <si>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</si>
  <si>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</si>
  <si>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</si>
  <si>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</si>
  <si>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</si>
  <si>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</si>
  <si>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</si>
  <si>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</si>
  <si>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</si>
  <si>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</si>
  <si>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</si>
  <si>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</si>
  <si>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</si>
  <si>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</si>
  <si>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</si>
  <si>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</si>
  <si>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</si>
  <si>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</si>
  <si>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</si>
  <si>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</si>
  <si>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</si>
  <si>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</si>
  <si>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</si>
  <si>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</si>
  <si>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</si>
  <si>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</si>
  <si>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</si>
  <si>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</si>
  <si>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</si>
  <si>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</si>
  <si>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</si>
  <si>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</si>
  <si>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</si>
  <si>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</si>
  <si>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</si>
  <si>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</si>
  <si>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</si>
  <si>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</si>
  <si>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</si>
  <si>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</si>
  <si>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</si>
  <si>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</si>
  <si>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</si>
  <si>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</si>
  <si>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</si>
  <si>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</si>
  <si>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</si>
  <si>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</si>
  <si>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</si>
  <si>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</si>
  <si>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</si>
  <si>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</si>
  <si>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</si>
  <si>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</si>
  <si>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</si>
  <si>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</si>
  <si>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</si>
  <si>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</si>
  <si>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</si>
  <si>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</si>
  <si>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</si>
  <si>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</si>
  <si>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</si>
  <si>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</si>
  <si>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</si>
  <si>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</si>
  <si>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</si>
  <si>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</si>
  <si>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</si>
  <si>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</si>
  <si>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</si>
  <si>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</si>
  <si>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</si>
  <si>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</si>
  <si>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</si>
  <si>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</si>
  <si>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</si>
  <si>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</si>
  <si>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</si>
  <si>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</si>
  <si>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</si>
  <si>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</si>
  <si>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</si>
  <si>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</si>
  <si>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</si>
  <si>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</si>
  <si>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</si>
  <si>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</si>
  <si>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</si>
  <si>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</si>
  <si>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</si>
  <si>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</si>
  <si>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</si>
  <si>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</si>
  <si>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</si>
  <si>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</si>
  <si>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</si>
  <si>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</si>
  <si>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</si>
  <si>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</si>
  <si>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</si>
  <si>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</si>
  <si>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</si>
  <si>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</si>
  <si>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</si>
  <si>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</si>
  <si>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</si>
  <si>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</si>
  <si>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</si>
  <si>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</si>
  <si>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</si>
  <si>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</si>
  <si>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</si>
  <si>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</si>
  <si>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</si>
  <si>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</si>
  <si>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</si>
  <si>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</si>
  <si>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</si>
  <si>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</si>
  <si>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</si>
  <si>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</si>
  <si>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</si>
  <si>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</si>
  <si>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</si>
  <si>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</si>
  <si>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</si>
  <si>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</si>
  <si>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</si>
  <si>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</si>
  <si>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</si>
  <si>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</si>
  <si>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</si>
  <si>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</si>
  <si>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</si>
  <si>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</si>
  <si>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</si>
  <si>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</si>
  <si>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</si>
  <si>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</si>
  <si>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</si>
  <si>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</si>
  <si>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</si>
  <si>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</si>
  <si>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</si>
  <si>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</si>
  <si>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</si>
  <si>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</si>
  <si>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</si>
  <si>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</si>
  <si>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</si>
  <si>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</si>
  <si>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</si>
  <si>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</si>
  <si>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</si>
  <si>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</si>
  <si>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</si>
  <si>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</si>
  <si>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</si>
  <si>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</si>
  <si>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</si>
  <si>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</si>
  <si>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</si>
  <si>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</si>
  <si>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</si>
  <si>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</si>
  <si>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</si>
  <si>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</si>
  <si>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</si>
  <si>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</si>
  <si>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</si>
  <si>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</si>
  <si>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</si>
  <si>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</si>
  <si>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</si>
  <si>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</si>
  <si>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</si>
  <si>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</si>
  <si>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</si>
  <si>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</si>
  <si>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</si>
  <si>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</si>
  <si>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</si>
  <si>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</si>
  <si>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</si>
  <si>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</si>
  <si>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</si>
  <si>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</si>
  <si>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</si>
  <si>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</si>
  <si>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</si>
  <si>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</si>
  <si>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</si>
  <si>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</si>
  <si>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</si>
  <si>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</si>
  <si>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</si>
  <si>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</si>
  <si>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</si>
  <si>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</si>
  <si>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</si>
  <si>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</si>
  <si>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</si>
  <si>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</si>
  <si>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</si>
  <si>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</si>
  <si>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</si>
  <si>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</si>
  <si>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</si>
  <si>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</si>
  <si>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</si>
  <si>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</si>
  <si>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</si>
  <si>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</si>
  <si>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</si>
  <si>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</si>
  <si>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</si>
  <si>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</si>
  <si>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</si>
  <si>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</si>
  <si>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</si>
  <si>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</si>
  <si>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</si>
  <si>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</si>
  <si>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</si>
  <si>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</si>
  <si>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</si>
  <si>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</si>
  <si>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</si>
  <si>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</si>
  <si>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</si>
  <si>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</si>
  <si>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</si>
  <si>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</si>
  <si>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</si>
  <si>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</si>
  <si>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</si>
  <si>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</si>
  <si>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</si>
  <si>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</si>
  <si>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</si>
  <si>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</si>
  <si>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</si>
  <si>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</si>
  <si>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</si>
  <si>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</si>
  <si>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</si>
  <si>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</si>
  <si>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</si>
  <si>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</si>
  <si>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</si>
  <si>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</si>
  <si>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</si>
  <si>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</si>
  <si>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</si>
  <si>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</si>
  <si>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</si>
  <si>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</si>
  <si>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</si>
  <si>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</si>
  <si>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</si>
  <si>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</si>
  <si>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</si>
  <si>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</si>
  <si>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</si>
  <si>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</si>
  <si>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</si>
  <si>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</si>
  <si>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</si>
  <si>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</si>
  <si>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</si>
  <si>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</si>
  <si>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</si>
  <si>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</si>
  <si>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</si>
  <si>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</si>
  <si>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</si>
  <si>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</si>
  <si>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</si>
  <si>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</si>
  <si>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</si>
  <si>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</si>
  <si>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</si>
  <si>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</si>
  <si>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</si>
  <si>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</si>
  <si>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</si>
  <si>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</si>
  <si>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</si>
  <si>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</si>
  <si>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</si>
  <si>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</si>
  <si>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</si>
  <si>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</si>
  <si>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</si>
  <si>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</si>
  <si>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</si>
  <si>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</si>
  <si>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</si>
  <si>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</si>
  <si>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</si>
  <si>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</si>
  <si>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</si>
  <si>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</si>
  <si>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</si>
  <si>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</si>
  <si>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</si>
  <si>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</si>
  <si>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</si>
  <si>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</si>
  <si>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</si>
  <si>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</si>
  <si>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</si>
  <si>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</si>
  <si>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</si>
  <si>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</si>
  <si>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</si>
  <si>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</si>
  <si>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</si>
  <si>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</si>
  <si>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</si>
  <si>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</si>
  <si>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</si>
  <si>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</si>
  <si>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</si>
  <si>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</si>
  <si>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</si>
  <si>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</si>
  <si>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</si>
  <si>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</si>
  <si>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</si>
  <si>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</si>
  <si>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</si>
  <si>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</si>
  <si>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</si>
  <si>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</si>
  <si>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</si>
  <si>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</si>
  <si>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</si>
  <si>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</si>
  <si>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</si>
  <si>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</si>
  <si>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</si>
  <si>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</si>
  <si>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</si>
  <si>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</si>
  <si>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</si>
  <si>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</si>
  <si>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</si>
  <si>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</si>
  <si>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</si>
  <si>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</si>
  <si>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</si>
  <si>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</si>
  <si>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</si>
  <si>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</si>
  <si>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</si>
  <si>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</si>
  <si>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</si>
  <si>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</si>
  <si>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</si>
  <si>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</si>
  <si>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</si>
  <si>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</si>
  <si>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</si>
  <si>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</si>
  <si>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</si>
  <si>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</si>
  <si>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</si>
  <si>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</si>
  <si>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</si>
  <si>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</si>
  <si>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</si>
  <si>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</si>
  <si>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</si>
  <si>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</si>
  <si>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</si>
  <si>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</si>
  <si>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</si>
  <si>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</si>
  <si>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</si>
  <si>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</si>
  <si>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</si>
  <si>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</si>
  <si>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</si>
  <si>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</si>
  <si>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</si>
  <si>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</si>
  <si>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</si>
  <si>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</si>
  <si>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</si>
  <si>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</si>
  <si>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</si>
  <si>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</si>
  <si>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</si>
  <si>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</si>
  <si>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</si>
  <si>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</si>
  <si>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</si>
  <si>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</si>
  <si>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</si>
  <si>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</si>
  <si>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</si>
  <si>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</si>
  <si>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</si>
  <si>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</si>
  <si>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</si>
  <si>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</si>
  <si>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</si>
  <si>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</si>
  <si>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</si>
  <si>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</si>
  <si>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</si>
  <si>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</si>
  <si>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</si>
  <si>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</si>
  <si>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</si>
  <si>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</si>
  <si>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</si>
  <si>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</si>
  <si>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</si>
  <si>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</si>
  <si>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</si>
  <si>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</si>
  <si>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</si>
  <si>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</si>
  <si>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</si>
  <si>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</si>
  <si>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</si>
  <si>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</si>
  <si>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</si>
  <si>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</si>
  <si>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</si>
  <si>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</si>
  <si>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</si>
  <si>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</si>
  <si>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</si>
  <si>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</si>
  <si>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</si>
  <si>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</si>
  <si>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</si>
  <si>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</si>
  <si>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</si>
  <si>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</si>
  <si>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</si>
  <si>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</si>
  <si>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</si>
  <si>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</si>
  <si>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</si>
  <si>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</si>
  <si>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</si>
  <si>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</si>
  <si>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</si>
  <si>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</si>
  <si>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</si>
  <si>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</si>
  <si>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</si>
  <si>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</si>
  <si>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</si>
  <si>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</si>
  <si>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</si>
  <si>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</si>
  <si>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</si>
  <si>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</si>
  <si>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</si>
  <si>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</si>
  <si>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</si>
  <si>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</si>
  <si>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</si>
  <si>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</si>
  <si>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</si>
  <si>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</si>
  <si>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</si>
  <si>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</si>
  <si>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</si>
  <si>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</si>
  <si>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</si>
  <si>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</si>
  <si>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</si>
  <si>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</si>
  <si>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</si>
  <si>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</si>
  <si>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</si>
  <si>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</si>
  <si>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</si>
  <si>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</si>
  <si>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</si>
  <si>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</si>
  <si>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</si>
  <si>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</si>
  <si>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</si>
  <si>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</si>
  <si>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</si>
  <si>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</si>
  <si>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</si>
  <si>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</si>
  <si>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</si>
  <si>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</si>
  <si>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</si>
  <si>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</si>
  <si>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</si>
  <si>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</si>
  <si>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</si>
  <si>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</si>
  <si>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</si>
  <si>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</si>
  <si>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</si>
  <si>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</si>
  <si>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</si>
  <si>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</si>
  <si>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</si>
  <si>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</si>
  <si>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</si>
  <si>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</si>
  <si>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</si>
  <si>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</si>
  <si>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</si>
  <si>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</si>
  <si>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</si>
  <si>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</si>
  <si>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</si>
  <si>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</si>
  <si>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</si>
  <si>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</si>
  <si>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</si>
  <si>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</si>
  <si>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</si>
  <si>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</si>
  <si>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</si>
  <si>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</si>
  <si>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</si>
  <si>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</si>
  <si>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</si>
  <si>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</si>
  <si>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</si>
  <si>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</si>
  <si>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</si>
  <si>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</si>
  <si>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</si>
  <si>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</si>
  <si>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</si>
  <si>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</si>
  <si>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</si>
  <si>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</si>
  <si>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</si>
  <si>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</si>
  <si>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</si>
  <si>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</si>
  <si>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</si>
  <si>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</si>
  <si>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</si>
  <si>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</si>
  <si>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</si>
  <si>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</si>
  <si>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</si>
  <si>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</si>
  <si>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</si>
  <si>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</si>
  <si>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</si>
  <si>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</si>
  <si>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</si>
  <si>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</si>
  <si>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</si>
  <si>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</si>
  <si>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</si>
  <si>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</si>
  <si>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</si>
  <si>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</si>
  <si>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</si>
  <si>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</si>
  <si>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</si>
  <si>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</si>
  <si>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</si>
  <si>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</si>
  <si>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</si>
  <si>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</si>
  <si>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</si>
  <si>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</si>
  <si>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</si>
  <si>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</si>
  <si>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</si>
  <si>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</si>
  <si>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</si>
  <si>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</si>
  <si>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</si>
  <si>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</si>
  <si>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</si>
  <si>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</si>
  <si>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</si>
  <si>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</si>
  <si>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</si>
  <si>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</si>
  <si>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</si>
  <si>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</si>
  <si>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</si>
  <si>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</si>
  <si>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</si>
  <si>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</si>
  <si>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</si>
  <si>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</si>
  <si>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</si>
  <si>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</si>
  <si>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</si>
  <si>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</si>
  <si>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</si>
  <si>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</si>
  <si>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</si>
  <si>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</si>
  <si>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</si>
  <si>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</si>
  <si>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</si>
  <si>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</si>
  <si>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</si>
  <si>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</si>
  <si>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</si>
  <si>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</si>
  <si>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</si>
  <si>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</si>
  <si>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</si>
  <si>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</si>
  <si>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</si>
  <si>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</si>
  <si>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</si>
  <si>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</si>
  <si>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</si>
  <si>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</si>
  <si>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</si>
  <si>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</si>
  <si>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</si>
  <si>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</si>
  <si>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</si>
  <si>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</si>
  <si>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</si>
  <si>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</si>
  <si>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</si>
  <si>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</si>
  <si>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</si>
  <si>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</si>
  <si>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</si>
  <si>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</si>
  <si>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</si>
  <si>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</si>
  <si>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</si>
  <si>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</si>
  <si>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</si>
  <si>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</si>
  <si>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</si>
  <si>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</si>
  <si>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</si>
  <si>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</si>
  <si>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</si>
  <si>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</si>
  <si>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</si>
  <si>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</si>
  <si>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</si>
  <si>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</si>
  <si>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</si>
  <si>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</si>
  <si>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</si>
  <si>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</si>
  <si>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</si>
  <si>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</si>
  <si>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</si>
  <si>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</si>
  <si>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</si>
  <si>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</si>
  <si>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</si>
  <si>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</si>
  <si>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</si>
  <si>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</si>
  <si>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</si>
  <si>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</si>
  <si>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</si>
  <si>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</si>
  <si>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</si>
  <si>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</si>
  <si>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</si>
  <si>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</si>
  <si>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</si>
  <si>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</si>
  <si>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</si>
  <si>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</si>
  <si>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</si>
  <si>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</si>
  <si>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</si>
  <si>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</si>
  <si>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</si>
  <si>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</si>
  <si>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</si>
  <si>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</si>
  <si>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</si>
  <si>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</si>
  <si>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</si>
  <si>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</si>
  <si>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</si>
  <si>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</si>
  <si>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</si>
  <si>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</si>
  <si>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</si>
  <si>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</si>
  <si>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</si>
  <si>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</si>
  <si>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</si>
  <si>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</si>
  <si>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</si>
  <si>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</si>
  <si>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</si>
  <si>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</si>
  <si>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</si>
  <si>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</si>
  <si>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</si>
  <si>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</si>
  <si>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</si>
  <si>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</si>
  <si>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</si>
  <si>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</si>
  <si>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</si>
  <si>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</si>
  <si>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</si>
  <si>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</si>
  <si>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</si>
  <si>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</si>
  <si>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</si>
  <si>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</si>
  <si>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</si>
  <si>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</si>
  <si>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</si>
  <si>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</si>
  <si>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</si>
  <si>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</si>
  <si>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</si>
  <si>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</si>
  <si>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</si>
  <si>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</si>
  <si>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</si>
  <si>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</si>
  <si>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</si>
  <si>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</si>
  <si>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</si>
  <si>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</si>
  <si>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</si>
  <si>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</si>
  <si>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</si>
  <si>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</si>
  <si>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</si>
  <si>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</si>
  <si>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</si>
  <si>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</si>
  <si>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</si>
  <si>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</si>
  <si>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</si>
  <si>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</si>
  <si>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</si>
  <si>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</si>
  <si>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</si>
  <si>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</si>
  <si>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</si>
  <si>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</si>
  <si>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</si>
  <si>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</si>
  <si>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</si>
  <si>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</si>
  <si>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</si>
  <si>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</si>
  <si>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</si>
  <si>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</si>
  <si>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</si>
  <si>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</si>
  <si>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</si>
  <si>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</si>
  <si>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</si>
  <si>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</si>
  <si>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</si>
  <si>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</si>
  <si>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</si>
  <si>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</si>
  <si>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</si>
  <si>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</si>
  <si>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</si>
  <si>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</si>
  <si>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</si>
  <si>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</si>
  <si>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</si>
  <si>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</si>
  <si>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</si>
  <si>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</si>
  <si>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</si>
  <si>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</si>
  <si>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</si>
  <si>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</si>
  <si>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</si>
  <si>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</si>
  <si>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</si>
  <si>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</si>
  <si>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</si>
  <si>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</si>
  <si>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</si>
  <si>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</si>
  <si>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</si>
  <si>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</si>
  <si>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</si>
  <si>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</si>
  <si>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</si>
  <si>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</si>
  <si>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</si>
  <si>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</si>
  <si>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</si>
  <si>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</si>
  <si>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</si>
  <si>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</si>
  <si>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</si>
  <si>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</si>
  <si>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</si>
  <si>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</si>
  <si>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</si>
  <si>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</si>
  <si>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</si>
  <si>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</si>
  <si>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</si>
  <si>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</si>
  <si>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</si>
  <si>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</si>
  <si>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</si>
  <si>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</si>
  <si>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</si>
  <si>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</si>
  <si>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</si>
  <si>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</si>
  <si>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</si>
  <si>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</si>
  <si>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</si>
  <si>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</si>
  <si>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</si>
  <si>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</si>
  <si>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</si>
  <si>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</si>
  <si>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</si>
  <si>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</si>
  <si>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</si>
  <si>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</si>
  <si>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</si>
  <si>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</si>
  <si>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</si>
  <si>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</si>
  <si>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</si>
  <si>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</si>
  <si>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</si>
  <si>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</si>
  <si>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</si>
  <si>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</si>
  <si>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</si>
  <si>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</si>
  <si>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</si>
  <si>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</si>
  <si>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</si>
  <si>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</si>
  <si>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</si>
  <si>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</si>
  <si>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</si>
  <si>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</si>
  <si>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</si>
  <si>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</si>
  <si>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</si>
  <si>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</si>
  <si>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</si>
  <si>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</si>
  <si>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</si>
  <si>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</si>
  <si>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</si>
  <si>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</si>
  <si>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</si>
  <si>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</si>
  <si>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</si>
  <si>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</si>
  <si>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</si>
  <si>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</si>
  <si>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</si>
  <si>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</si>
  <si>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</si>
  <si>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</si>
  <si>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</si>
  <si>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</si>
  <si>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</si>
  <si>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</si>
  <si>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</si>
  <si>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</si>
  <si>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</si>
  <si>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</si>
  <si>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</si>
  <si>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</si>
  <si>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</si>
  <si>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</si>
  <si>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</si>
  <si>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</si>
  <si>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</si>
  <si>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</si>
  <si>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</si>
  <si>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</si>
  <si>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</si>
  <si>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</si>
  <si>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</si>
  <si>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</si>
  <si>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</si>
  <si>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</si>
  <si>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</si>
  <si>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</si>
  <si>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</si>
  <si>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</si>
  <si>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</si>
  <si>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</si>
  <si>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</si>
  <si>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</si>
  <si>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</si>
  <si>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</si>
  <si>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</si>
  <si>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</si>
  <si>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</si>
  <si>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</si>
  <si>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</si>
  <si>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</si>
  <si>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</si>
  <si>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</si>
  <si>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</si>
  <si>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</si>
  <si>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</si>
  <si>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</si>
  <si>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</si>
  <si>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</si>
  <si>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</si>
  <si>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</si>
  <si>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</si>
  <si>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</si>
  <si>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</si>
  <si>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</si>
  <si>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</si>
  <si>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</si>
  <si>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</si>
  <si>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</si>
  <si>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</si>
  <si>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</si>
  <si>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</si>
  <si>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</si>
  <si>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</si>
  <si>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</si>
  <si>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</si>
  <si>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</si>
  <si>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</si>
  <si>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</si>
  <si>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</si>
  <si>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</si>
  <si>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</si>
  <si>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</si>
  <si>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</si>
  <si>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</si>
  <si>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</si>
  <si>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</si>
  <si>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</si>
  <si>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</si>
  <si>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</si>
  <si>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</si>
  <si>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</si>
  <si>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</si>
  <si>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</si>
  <si>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</si>
  <si>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</si>
  <si>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</si>
  <si>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</si>
  <si>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</si>
  <si>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</si>
  <si>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</si>
  <si>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</si>
  <si>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</si>
  <si>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</si>
  <si>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</si>
  <si>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</si>
  <si>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</si>
  <si>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</si>
  <si>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</si>
  <si>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</si>
  <si>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</si>
  <si>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</si>
  <si>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</si>
  <si>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</si>
  <si>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</si>
  <si>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</si>
  <si>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</si>
  <si>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</si>
  <si>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</si>
  <si>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</si>
  <si>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</si>
  <si>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</si>
  <si>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</si>
  <si>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</si>
  <si>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</si>
  <si>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</si>
  <si>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</si>
  <si>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</si>
  <si>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</si>
  <si>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</si>
  <si>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</si>
  <si>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</si>
  <si>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</si>
  <si>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</si>
  <si>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</si>
  <si>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</si>
  <si>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</si>
  <si>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</si>
  <si>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</si>
  <si>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</si>
  <si>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</si>
  <si>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</si>
  <si>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</si>
  <si>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</si>
  <si>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</si>
  <si>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</si>
  <si>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</si>
  <si>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</si>
  <si>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</si>
  <si>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</si>
  <si>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</si>
  <si>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</si>
  <si>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</si>
  <si>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</si>
  <si>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</si>
  <si>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</si>
  <si>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</si>
  <si>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</si>
  <si>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</si>
  <si>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</si>
  <si>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</si>
  <si>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</si>
  <si>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</si>
  <si>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</si>
  <si>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</si>
  <si>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</si>
  <si>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</si>
  <si>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</si>
  <si>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</si>
  <si>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</si>
  <si>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</si>
  <si>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</si>
  <si>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</si>
  <si>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</si>
  <si>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</si>
  <si>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</si>
  <si>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</si>
  <si>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</si>
  <si>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</si>
  <si>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</si>
  <si>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</si>
  <si>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</si>
  <si>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</si>
  <si>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</si>
  <si>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</si>
  <si>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</si>
  <si>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</si>
  <si>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</si>
  <si>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</si>
  <si>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</si>
  <si>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</si>
  <si>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</si>
  <si>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</si>
  <si>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</si>
  <si>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</si>
  <si>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</si>
  <si>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</si>
  <si>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</si>
  <si>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</si>
  <si>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</si>
  <si>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</si>
  <si>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</si>
  <si>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</si>
  <si>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</si>
  <si>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</si>
  <si>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</si>
  <si>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</si>
  <si>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</si>
  <si>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</si>
  <si>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</si>
  <si>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</si>
  <si>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</si>
  <si>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</si>
  <si>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</si>
  <si>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</si>
  <si>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</si>
  <si>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</si>
  <si>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</si>
  <si>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</si>
  <si>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</si>
  <si>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</si>
  <si>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</si>
  <si>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</si>
  <si>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</si>
  <si>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</si>
  <si>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</si>
  <si>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</si>
  <si>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</si>
  <si>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</si>
  <si>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</si>
  <si>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</si>
  <si>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</si>
  <si>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</si>
  <si>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</si>
  <si>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</si>
  <si>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</si>
  <si>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</si>
  <si>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</si>
  <si>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</si>
  <si>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</si>
  <si>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</si>
  <si>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</si>
  <si>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</si>
  <si>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</si>
  <si>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</si>
  <si>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</si>
  <si>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</si>
  <si>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</si>
  <si>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</si>
  <si>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</si>
  <si>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</si>
  <si>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</si>
  <si>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</si>
  <si>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</si>
  <si>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</si>
  <si>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</si>
  <si>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</si>
  <si>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</si>
  <si>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</si>
  <si>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</si>
  <si>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</si>
  <si>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</si>
  <si>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</si>
  <si>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</si>
  <si>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</si>
  <si>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</si>
  <si>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</si>
  <si>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</si>
  <si>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</si>
  <si>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</si>
  <si>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</si>
  <si>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</si>
  <si>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</si>
  <si>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</si>
  <si>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</si>
  <si>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</si>
  <si>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</si>
  <si>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</si>
  <si>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</si>
  <si>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</si>
  <si>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</si>
  <si>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</si>
  <si>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</si>
  <si>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</si>
  <si>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</si>
  <si>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</si>
  <si>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</si>
  <si>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</si>
  <si>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</si>
  <si>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</si>
  <si>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</si>
  <si>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</si>
  <si>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</si>
  <si>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</si>
  <si>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</si>
  <si>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</si>
  <si>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</si>
  <si>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</si>
  <si>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</si>
  <si>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</si>
  <si>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</si>
  <si>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</si>
  <si>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</si>
  <si>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</si>
  <si>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</si>
  <si>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</si>
  <si>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</si>
  <si>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</si>
  <si>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</si>
  <si>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</si>
  <si>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</si>
  <si>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</si>
  <si>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</si>
  <si>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</si>
  <si>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</si>
  <si>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</si>
  <si>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</si>
  <si>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</si>
  <si>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</si>
  <si>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</si>
  <si>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</si>
  <si>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</si>
  <si>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</si>
  <si>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</si>
  <si>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</si>
  <si>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</si>
  <si>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</si>
  <si>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</si>
  <si>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</si>
  <si>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</si>
  <si>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</si>
  <si>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</si>
  <si>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</si>
  <si>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</si>
  <si>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</si>
  <si>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</si>
  <si>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</si>
  <si>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</si>
  <si>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</si>
  <si>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</si>
  <si>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</si>
  <si>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</si>
  <si>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</si>
  <si>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</si>
  <si>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</si>
  <si>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</si>
  <si>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</si>
  <si>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</si>
  <si>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</si>
  <si>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</si>
  <si>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</si>
  <si>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</si>
  <si>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</si>
  <si>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</si>
  <si>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</si>
  <si>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</si>
  <si>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</si>
  <si>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</si>
  <si>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</si>
  <si>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</si>
  <si>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</si>
  <si>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</si>
  <si>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</si>
  <si>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</si>
  <si>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</si>
  <si>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</si>
  <si>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</si>
  <si>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</si>
  <si>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</si>
  <si>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</si>
  <si>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</si>
  <si>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</si>
  <si>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</si>
  <si>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</si>
  <si>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</si>
  <si>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</si>
  <si>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</si>
  <si>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</si>
  <si>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</si>
  <si>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</si>
  <si>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</si>
  <si>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</si>
  <si>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</si>
  <si>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</si>
  <si>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</si>
  <si>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</si>
  <si>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</si>
  <si>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</si>
  <si>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</si>
  <si>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</si>
  <si>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</si>
  <si>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</si>
  <si>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</si>
  <si>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</si>
  <si>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</si>
  <si>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</si>
  <si>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</si>
  <si>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</si>
  <si>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</si>
  <si>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</si>
  <si>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</si>
  <si>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</si>
  <si>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</si>
  <si>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</si>
  <si>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</si>
  <si>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</si>
  <si>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</si>
  <si>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</si>
  <si>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</si>
  <si>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</si>
  <si>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</si>
  <si>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</si>
  <si>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</si>
  <si>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</si>
  <si>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</si>
  <si>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</si>
  <si>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</si>
  <si>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</si>
  <si>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</si>
  <si>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</si>
  <si>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</si>
  <si>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</si>
  <si>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</si>
  <si>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</si>
  <si>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</si>
  <si>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</si>
  <si>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</si>
  <si>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</si>
  <si>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</si>
  <si>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</si>
  <si>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</si>
  <si>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</si>
  <si>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</si>
  <si>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</si>
  <si>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</si>
  <si>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</si>
  <si>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</si>
  <si>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</si>
  <si>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</si>
  <si>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</si>
  <si>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</si>
  <si>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</si>
  <si>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</si>
  <si>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</si>
  <si>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</si>
  <si>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</si>
  <si>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</si>
  <si>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</si>
  <si>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</si>
  <si>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</si>
  <si>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</si>
  <si>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</si>
  <si>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</si>
  <si>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</si>
  <si>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</si>
  <si>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</si>
  <si>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</si>
  <si>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</si>
  <si>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</si>
  <si>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</si>
  <si>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</si>
  <si>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</si>
  <si>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</si>
  <si>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</si>
  <si>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</si>
  <si>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</si>
  <si>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</si>
  <si>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</si>
  <si>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</si>
  <si>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</si>
  <si>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</si>
  <si>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</si>
  <si>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</si>
  <si>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</si>
  <si>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</si>
  <si>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</si>
  <si>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</si>
  <si>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</si>
  <si>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</si>
  <si>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</si>
  <si>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</si>
  <si>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</si>
  <si>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</si>
  <si>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</si>
  <si>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</si>
  <si>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</si>
  <si>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</si>
  <si>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</si>
  <si>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</si>
  <si>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</si>
  <si>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</si>
  <si>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</si>
  <si>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</si>
  <si>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</si>
  <si>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</si>
  <si>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</si>
  <si>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</si>
  <si>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</si>
  <si>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</si>
  <si>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</si>
  <si>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</si>
  <si>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</si>
  <si>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</si>
  <si>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</si>
  <si>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</si>
  <si>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</si>
  <si>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</si>
  <si>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</si>
  <si>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</si>
  <si>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</si>
  <si>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</si>
  <si>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</si>
  <si>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</si>
  <si>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</si>
  <si>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</si>
  <si>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</si>
  <si>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</si>
  <si>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</si>
  <si>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</si>
  <si>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</si>
  <si>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</si>
  <si>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</si>
  <si>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</si>
  <si>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</si>
  <si>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</si>
  <si>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</si>
  <si>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</si>
  <si>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</si>
  <si>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</si>
  <si>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</si>
  <si>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</si>
  <si>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</si>
  <si>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</si>
  <si>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</si>
  <si>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</si>
  <si>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</si>
  <si>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</si>
  <si>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</si>
  <si>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</si>
  <si>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</si>
  <si>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</si>
  <si>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</si>
  <si>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</si>
  <si>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</si>
  <si>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</si>
  <si>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</si>
  <si>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</si>
  <si>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</si>
  <si>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</si>
  <si>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</si>
  <si>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</si>
  <si>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</si>
  <si>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</si>
  <si>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</si>
  <si>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</si>
  <si>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</si>
  <si>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</si>
  <si>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</si>
  <si>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</si>
  <si>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</si>
  <si>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</si>
  <si>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</si>
  <si>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</si>
  <si>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</si>
  <si>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</si>
  <si>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</si>
  <si>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</si>
  <si>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</si>
  <si>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</si>
  <si>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</si>
  <si>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</si>
  <si>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</si>
  <si>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</si>
  <si>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</si>
  <si>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</si>
  <si>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</si>
  <si>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</si>
  <si>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</si>
  <si>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</si>
  <si>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</si>
  <si>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</si>
  <si>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</si>
  <si>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</si>
  <si>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</si>
  <si>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</si>
  <si>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</si>
  <si>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</si>
  <si>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</si>
  <si>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</si>
  <si>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</si>
  <si>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</si>
  <si>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</si>
  <si>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</si>
  <si>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</si>
  <si>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</si>
  <si>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</si>
  <si>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</si>
  <si>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</si>
  <si>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</si>
  <si>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</si>
  <si>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</si>
  <si>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</si>
  <si>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</si>
  <si>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</si>
  <si>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</si>
  <si>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</si>
  <si>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</si>
  <si>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</si>
  <si>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</si>
  <si>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</si>
  <si>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</si>
  <si>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</si>
  <si>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</si>
  <si>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</si>
  <si>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</si>
  <si>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</si>
  <si>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</si>
  <si>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</si>
  <si>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</si>
  <si>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</si>
  <si>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</si>
  <si>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</si>
  <si>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</si>
  <si>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</si>
  <si>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</si>
  <si>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</si>
  <si>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</si>
  <si>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</si>
  <si>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</si>
  <si>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</si>
  <si>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</si>
  <si>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</si>
  <si>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</si>
  <si>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</si>
  <si>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</si>
  <si>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</si>
  <si>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</si>
  <si>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</si>
  <si>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</si>
  <si>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</si>
  <si>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</si>
  <si>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</si>
  <si>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</si>
  <si>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</si>
  <si>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</si>
  <si>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</si>
  <si>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</si>
  <si>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</si>
  <si>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</si>
  <si>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</si>
  <si>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</si>
  <si>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</si>
  <si>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</si>
  <si>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</si>
  <si>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</si>
  <si>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</si>
  <si>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</si>
  <si>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</si>
  <si>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</si>
  <si>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</si>
  <si>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</si>
  <si>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</si>
  <si>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</si>
  <si>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</si>
  <si>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</si>
  <si>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</si>
  <si>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</si>
  <si>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</si>
  <si>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</si>
  <si>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</si>
  <si>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</si>
  <si>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</si>
  <si>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</si>
  <si>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</si>
  <si>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</si>
  <si>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</si>
  <si>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</si>
  <si>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</si>
  <si>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</si>
  <si>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</si>
  <si>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</si>
  <si>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</si>
  <si>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</si>
  <si>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</si>
  <si>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</si>
  <si>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</si>
  <si>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</si>
  <si>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</si>
  <si>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</si>
  <si>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</si>
  <si>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</si>
  <si>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</si>
  <si>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</si>
  <si>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</si>
  <si>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</si>
  <si>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</si>
  <si>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</si>
  <si>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</si>
  <si>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</si>
  <si>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</si>
  <si>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</si>
  <si>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</si>
  <si>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</si>
  <si>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</si>
  <si>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</si>
  <si>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</si>
  <si>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</si>
  <si>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</si>
  <si>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</si>
  <si>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</si>
  <si>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</si>
  <si>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</si>
  <si>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</si>
  <si>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</si>
  <si>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</si>
  <si>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</si>
  <si>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</si>
  <si>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</si>
  <si>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</si>
  <si>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</si>
  <si>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</si>
  <si>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</si>
  <si>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</si>
  <si>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</si>
  <si>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</si>
  <si>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</si>
  <si>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</si>
  <si>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</si>
  <si>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</si>
  <si>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</si>
  <si>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</si>
  <si>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</si>
  <si>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</si>
  <si>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</si>
  <si>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</si>
  <si>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</si>
  <si>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</si>
  <si>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</si>
  <si>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</si>
  <si>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</si>
  <si>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</si>
  <si>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</si>
  <si>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</si>
  <si>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</si>
  <si>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</si>
  <si>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</si>
  <si>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</si>
  <si>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</si>
  <si>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</si>
  <si>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</si>
  <si>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</si>
  <si>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</si>
  <si>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</si>
  <si>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</si>
  <si>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</si>
  <si>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</si>
  <si>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</si>
  <si>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</si>
  <si>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</si>
  <si>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</si>
  <si>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</si>
  <si>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</si>
  <si>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</si>
  <si>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</si>
  <si>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</si>
  <si>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</si>
  <si>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</si>
  <si>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</si>
  <si>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</si>
  <si>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</si>
  <si>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</si>
  <si>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</si>
  <si>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</si>
  <si>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</si>
  <si>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</si>
  <si>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</si>
  <si>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</si>
  <si>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</si>
  <si>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</si>
  <si>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</si>
  <si>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</si>
  <si>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</si>
  <si>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</si>
  <si>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</si>
  <si>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</si>
  <si>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</si>
  <si>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</si>
  <si>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</si>
  <si>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</si>
  <si>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</si>
  <si>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</si>
  <si>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</si>
  <si>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</si>
  <si>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</si>
  <si>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</si>
  <si>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</si>
  <si>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</si>
  <si>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</si>
  <si>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</si>
  <si>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</si>
  <si>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</si>
  <si>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</si>
  <si>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</si>
  <si>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</si>
  <si>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</si>
  <si>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</si>
  <si>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</si>
  <si>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</si>
  <si>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</si>
  <si>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</si>
  <si>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</si>
  <si>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</si>
  <si>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</si>
  <si>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</si>
  <si>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</si>
  <si>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</si>
  <si>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</si>
  <si>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</si>
  <si>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</si>
  <si>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</si>
  <si>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</si>
  <si>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</si>
  <si>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</si>
  <si>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</si>
  <si>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</si>
  <si>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</si>
  <si>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</si>
  <si>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</si>
  <si>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</si>
  <si>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</si>
  <si>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</si>
  <si>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</si>
  <si>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</si>
  <si>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</si>
  <si>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</si>
  <si>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</si>
  <si>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</si>
  <si>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</si>
  <si>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</si>
  <si>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</si>
  <si>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</si>
  <si>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</si>
  <si>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</si>
  <si>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</si>
  <si>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</si>
  <si>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</si>
  <si>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</si>
  <si>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</si>
  <si>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</si>
  <si>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</si>
  <si>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</si>
  <si>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</si>
  <si>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</si>
  <si>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</si>
  <si>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</si>
  <si>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</si>
  <si>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</si>
  <si>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</si>
  <si>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</si>
  <si>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</si>
  <si>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</si>
  <si>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</si>
  <si>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</si>
  <si>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</si>
  <si>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</si>
  <si>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</si>
  <si>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</si>
  <si>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</si>
  <si>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</si>
  <si>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</si>
  <si>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</si>
  <si>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</si>
  <si>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</si>
  <si>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</si>
  <si>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</si>
  <si>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</si>
  <si>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</si>
  <si>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</si>
  <si>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</si>
  <si>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</si>
  <si>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</si>
  <si>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</si>
  <si>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</si>
  <si>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</si>
  <si>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</si>
  <si>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</si>
  <si>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</si>
  <si>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</si>
  <si>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</si>
  <si>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</si>
  <si>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</si>
  <si>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</si>
  <si>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</si>
  <si>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</si>
  <si>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</si>
  <si>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</si>
  <si>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</si>
  <si>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</si>
  <si>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</si>
  <si>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</si>
  <si>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</si>
  <si>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</si>
  <si>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</si>
  <si>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</si>
  <si>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</si>
  <si>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</si>
  <si>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</si>
  <si>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</si>
  <si>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</si>
  <si>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</si>
  <si>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</si>
  <si>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</si>
  <si>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</si>
  <si>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</si>
  <si>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</si>
  <si>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</si>
  <si>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</si>
  <si>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</si>
  <si>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</si>
  <si>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</si>
  <si>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</si>
  <si>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</si>
  <si>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</si>
  <si>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</si>
  <si>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</si>
  <si>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</si>
  <si>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</si>
  <si>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</si>
  <si>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</si>
  <si>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</si>
  <si>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</si>
  <si>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</si>
  <si>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</si>
  <si>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</si>
  <si>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</si>
  <si>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</si>
  <si>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</si>
  <si>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</si>
  <si>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</si>
  <si>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</si>
  <si>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</si>
  <si>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</si>
  <si>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</si>
  <si>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</si>
  <si>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</si>
  <si>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</si>
  <si>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</si>
  <si>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</si>
  <si>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</si>
  <si>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</si>
  <si>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</si>
  <si>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</si>
  <si>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</si>
  <si>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</si>
  <si>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</si>
  <si>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</si>
  <si>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</si>
  <si>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</si>
  <si>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</si>
  <si>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</si>
  <si>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</si>
  <si>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</si>
  <si>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</si>
  <si>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</si>
  <si>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</si>
  <si>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</si>
  <si>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</si>
  <si>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</si>
  <si>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</si>
  <si>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</si>
  <si>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</si>
  <si>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</si>
  <si>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</si>
  <si>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</si>
  <si>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</si>
  <si>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</si>
  <si>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</si>
  <si>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</si>
  <si>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</si>
  <si>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</si>
  <si>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</si>
  <si>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</si>
  <si>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</si>
  <si>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</si>
  <si>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</si>
  <si>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</si>
  <si>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</si>
  <si>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</si>
  <si>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</si>
  <si>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</si>
  <si>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</si>
  <si>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</si>
  <si>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</si>
  <si>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</si>
  <si>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</si>
  <si>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</si>
  <si>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</si>
  <si>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</si>
  <si>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</si>
  <si>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</si>
  <si>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</si>
  <si>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</si>
  <si>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</si>
  <si>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</si>
  <si>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</si>
  <si>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</si>
  <si>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</si>
  <si>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</si>
  <si>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</si>
  <si>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</si>
  <si>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</si>
  <si>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</si>
  <si>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</si>
  <si>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</si>
  <si>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</si>
  <si>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</si>
  <si>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</si>
  <si>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</si>
  <si>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</si>
  <si>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</si>
  <si>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</si>
  <si>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</si>
  <si>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</si>
  <si>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</si>
  <si>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</si>
  <si>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</si>
  <si>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</si>
  <si>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</si>
  <si>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</si>
  <si>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</si>
  <si>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</si>
  <si>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</si>
  <si>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</si>
  <si>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</si>
  <si>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</si>
  <si>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</si>
  <si>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</si>
  <si>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</si>
  <si>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</si>
  <si>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</si>
  <si>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</si>
  <si>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</si>
  <si>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</si>
  <si>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</si>
  <si>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</si>
  <si>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</si>
  <si>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</si>
  <si>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</si>
  <si>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</si>
  <si>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</si>
  <si>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</si>
  <si>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</si>
  <si>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</si>
  <si>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</si>
  <si>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</si>
  <si>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</si>
  <si>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</si>
  <si>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</si>
  <si>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</si>
  <si>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</si>
  <si>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</si>
  <si>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</si>
  <si>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</si>
  <si>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</si>
  <si>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</si>
  <si>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</si>
  <si>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</si>
  <si>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</si>
  <si>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</si>
  <si>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</si>
  <si>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</si>
  <si>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</si>
  <si>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</si>
  <si>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</si>
  <si>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</si>
  <si>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</si>
  <si>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</si>
  <si>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</si>
  <si>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</si>
  <si>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</si>
  <si>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</si>
  <si>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</si>
  <si>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</si>
  <si>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</si>
  <si>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</si>
  <si>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</si>
  <si>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</si>
  <si>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</si>
  <si>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</si>
  <si>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</si>
  <si>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</si>
  <si>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</si>
  <si>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</si>
  <si>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</si>
  <si>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</si>
  <si>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</si>
  <si>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</si>
  <si>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</si>
  <si>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</si>
  <si>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</si>
  <si>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</si>
  <si>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</si>
  <si>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</si>
  <si>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</si>
  <si>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</si>
  <si>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</si>
  <si>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</si>
  <si>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</si>
  <si>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</si>
  <si>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</si>
  <si>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</si>
  <si>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</si>
  <si>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</si>
  <si>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</si>
  <si>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</si>
  <si>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</si>
  <si>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</si>
  <si>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</si>
  <si>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</si>
  <si>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</si>
  <si>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</si>
  <si>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</si>
  <si>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</si>
  <si>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</si>
  <si>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</si>
  <si>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</si>
  <si>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</si>
  <si>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</si>
  <si>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</si>
  <si>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</si>
  <si>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</si>
  <si>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</si>
  <si>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</si>
  <si>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</si>
  <si>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</si>
  <si>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</si>
  <si>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</si>
  <si>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</si>
  <si>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</si>
  <si>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</si>
  <si>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</si>
  <si>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</si>
  <si>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</si>
  <si>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</si>
  <si>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</si>
  <si>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</si>
  <si>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</si>
  <si>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</si>
  <si>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</si>
  <si>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</si>
  <si>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</si>
  <si>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</si>
  <si>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</si>
  <si>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</si>
  <si>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</si>
  <si>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</si>
  <si>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</si>
  <si>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</si>
  <si>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</si>
  <si>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</si>
  <si>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</si>
  <si>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</si>
  <si>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</si>
  <si>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</si>
  <si>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</si>
  <si>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</si>
  <si>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</si>
  <si>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</si>
  <si>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</si>
  <si>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</si>
  <si>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</si>
  <si>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</si>
  <si>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</si>
  <si>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</si>
  <si>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</si>
  <si>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</si>
  <si>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</si>
  <si>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</si>
  <si>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</si>
  <si>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</si>
  <si>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</si>
  <si>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</si>
  <si>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</si>
  <si>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</si>
  <si>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</si>
  <si>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</si>
  <si>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</si>
  <si>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</si>
  <si>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</si>
  <si>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</si>
  <si>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</si>
  <si>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</si>
  <si>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</si>
  <si>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</si>
  <si>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</si>
  <si>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</si>
  <si>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</si>
  <si>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</si>
  <si>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</si>
  <si>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</si>
  <si>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</si>
  <si>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</si>
  <si>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</si>
  <si>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</si>
  <si>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</si>
  <si>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</si>
  <si>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</si>
  <si>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</si>
  <si>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</si>
  <si>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</si>
  <si>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</si>
  <si>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</si>
  <si>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</si>
  <si>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</si>
  <si>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</si>
  <si>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</si>
  <si>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</si>
  <si>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</si>
  <si>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</si>
  <si>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</si>
  <si>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</si>
  <si>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</si>
  <si>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</si>
  <si>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</si>
  <si>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</si>
  <si>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</si>
  <si>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</si>
  <si>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</si>
  <si>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</si>
  <si>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</si>
  <si>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</si>
  <si>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</si>
  <si>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</si>
  <si>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</si>
  <si>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</si>
  <si>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</si>
  <si>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</si>
  <si>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</si>
  <si>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</si>
  <si>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</si>
  <si>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</si>
  <si>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</si>
  <si>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</si>
  <si>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</si>
  <si>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</si>
  <si>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</si>
  <si>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</si>
  <si>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</si>
  <si>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</si>
  <si>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</si>
  <si>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</si>
  <si>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</si>
  <si>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</si>
  <si>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</si>
  <si>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</si>
  <si>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</si>
  <si>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</si>
  <si>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</si>
  <si>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</si>
  <si>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</si>
  <si>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</si>
  <si>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</si>
  <si>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</si>
  <si>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</si>
  <si>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</si>
  <si>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</si>
  <si>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</si>
  <si>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</si>
  <si>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</si>
  <si>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</si>
  <si>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</si>
  <si>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</si>
  <si>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</si>
  <si>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</si>
  <si>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</si>
  <si>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</si>
  <si>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</si>
  <si>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</si>
  <si>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</si>
  <si>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</si>
  <si>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</si>
  <si>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</si>
  <si>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</si>
  <si>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</si>
  <si>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</si>
  <si>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</si>
  <si>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</si>
  <si>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</si>
  <si>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</si>
  <si>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</si>
  <si>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</si>
  <si>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</si>
  <si>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</si>
  <si>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</si>
  <si>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</si>
  <si>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</si>
  <si>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</si>
  <si>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</si>
  <si>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</si>
  <si>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</si>
  <si>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</si>
  <si>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</si>
  <si>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</si>
  <si>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</si>
  <si>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</si>
  <si>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</si>
  <si>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</si>
  <si>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</si>
  <si>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</si>
  <si>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</si>
  <si>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</si>
  <si>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</si>
  <si>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</si>
  <si>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</si>
  <si>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</si>
  <si>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</si>
  <si>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</si>
  <si>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</si>
  <si>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</si>
  <si>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</si>
  <si>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</si>
  <si>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</si>
  <si>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</si>
  <si>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</si>
  <si>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</si>
  <si>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</si>
  <si>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</si>
  <si>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</si>
  <si>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</si>
  <si>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</si>
  <si>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</si>
  <si>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</si>
  <si>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</si>
  <si>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</si>
  <si>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</si>
  <si>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</si>
  <si>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</si>
  <si>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</si>
  <si>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</si>
  <si>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</si>
  <si>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</si>
  <si>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</si>
  <si>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</si>
  <si>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</si>
  <si>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</si>
  <si>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</si>
  <si>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</si>
  <si>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</si>
  <si>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</si>
  <si>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</si>
  <si>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</si>
  <si>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</si>
  <si>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</si>
  <si>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</si>
  <si>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</si>
  <si>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</si>
  <si>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</si>
  <si>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</si>
  <si>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</si>
  <si>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</si>
  <si>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</si>
  <si>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</si>
  <si>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</si>
  <si>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</si>
  <si>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</si>
  <si>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</si>
  <si>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</si>
  <si>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</si>
  <si>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</si>
  <si>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</si>
  <si>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</si>
  <si>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</si>
  <si>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</si>
  <si>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</si>
  <si>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</si>
  <si>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</si>
  <si>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</si>
  <si>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</si>
  <si>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</si>
  <si>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</si>
  <si>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</si>
  <si>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</si>
  <si>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</si>
  <si>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</si>
  <si>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</si>
  <si>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</si>
  <si>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</si>
  <si>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</si>
  <si>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</si>
  <si>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</si>
  <si>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</si>
  <si>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</si>
  <si>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</si>
  <si>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</si>
  <si>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</si>
  <si>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</si>
  <si>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</si>
  <si>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</si>
  <si>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</si>
  <si>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</si>
  <si>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</si>
  <si>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</si>
  <si>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</si>
  <si>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</si>
  <si>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</si>
  <si>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</si>
  <si>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</si>
  <si>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</si>
  <si>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</si>
  <si>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</si>
  <si>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</si>
  <si>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</si>
  <si>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</si>
  <si>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</si>
  <si>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</si>
  <si>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</si>
  <si>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</si>
  <si>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</si>
  <si>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</si>
  <si>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</si>
  <si>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</si>
  <si>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</si>
  <si>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</si>
  <si>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</si>
  <si>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</si>
  <si>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</si>
  <si>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</si>
  <si>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</si>
  <si>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</si>
  <si>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</si>
  <si>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</si>
  <si>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</si>
  <si>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</si>
  <si>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</si>
  <si>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</si>
  <si>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</si>
  <si>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</si>
  <si>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</si>
  <si>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</si>
  <si>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</si>
  <si>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</si>
  <si>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</si>
  <si>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</si>
  <si>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</si>
  <si>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</si>
  <si>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</si>
  <si>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</si>
  <si>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</si>
  <si>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</si>
  <si>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</si>
  <si>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</si>
  <si>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</si>
  <si>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</si>
  <si>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</si>
  <si>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</si>
  <si>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</si>
  <si>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</si>
  <si>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</si>
  <si>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</si>
  <si>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</si>
  <si>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</si>
  <si>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</si>
  <si>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</si>
  <si>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</si>
  <si>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</si>
  <si>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</si>
  <si>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</si>
  <si>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</si>
  <si>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</si>
  <si>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</si>
  <si>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</si>
  <si>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</si>
  <si>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</si>
  <si>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</si>
  <si>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</si>
  <si>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</si>
  <si>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</si>
  <si>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</si>
  <si>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</si>
  <si>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</si>
  <si>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</si>
  <si>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</si>
  <si>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</si>
  <si>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</si>
  <si>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</si>
  <si>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</si>
  <si>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</si>
  <si>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</si>
  <si>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</si>
  <si>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</si>
  <si>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</si>
  <si>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</si>
  <si>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</si>
  <si>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</si>
  <si>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</si>
  <si>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</si>
  <si>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</si>
  <si>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</si>
  <si>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</si>
  <si>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</si>
  <si>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</si>
  <si>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</si>
  <si>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</si>
  <si>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</si>
  <si>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</si>
  <si>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</si>
  <si>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</si>
  <si>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</si>
  <si>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</si>
  <si>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</si>
  <si>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</si>
  <si>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</si>
  <si>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</si>
  <si>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</si>
  <si>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</si>
  <si>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</si>
  <si>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</si>
  <si>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</si>
  <si>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</si>
  <si>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</si>
  <si>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</si>
  <si>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</si>
  <si>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</si>
  <si>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</si>
  <si>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</si>
  <si>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</si>
  <si>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</si>
  <si>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</si>
  <si>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</si>
  <si>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</si>
  <si>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</si>
  <si>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</si>
  <si>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</si>
  <si>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</si>
  <si>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</si>
  <si>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</si>
  <si>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</si>
  <si>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</si>
  <si>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</si>
  <si>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</si>
  <si>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</si>
  <si>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</si>
  <si>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</si>
  <si>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</si>
  <si>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</si>
  <si>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</si>
  <si>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</si>
  <si>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</si>
  <si>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</si>
  <si>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</si>
  <si>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</si>
  <si>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</si>
  <si>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</si>
  <si>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</si>
  <si>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</si>
  <si>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</si>
  <si>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</si>
  <si>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</si>
  <si>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</si>
  <si>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</si>
  <si>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</si>
  <si>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</si>
  <si>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</si>
  <si>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</si>
  <si>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</si>
  <si>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</si>
  <si>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</si>
  <si>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</si>
  <si>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</si>
  <si>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</si>
  <si>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</si>
  <si>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</si>
  <si>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</si>
  <si>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</si>
  <si>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</si>
  <si>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</si>
  <si>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</si>
  <si>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</si>
  <si>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</si>
  <si>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</si>
  <si>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</si>
  <si>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</si>
  <si>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</si>
  <si>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</si>
  <si>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</si>
  <si>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</si>
  <si>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</si>
  <si>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</si>
  <si>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</si>
  <si>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</si>
  <si>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</si>
  <si>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</si>
  <si>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</si>
  <si>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</si>
  <si>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</si>
  <si>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</si>
  <si>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</si>
  <si>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</si>
  <si>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</si>
  <si>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</si>
  <si>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</si>
  <si>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</si>
  <si>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</si>
  <si>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</si>
  <si>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</si>
  <si>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</si>
  <si>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</si>
  <si>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</si>
  <si>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</si>
  <si>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</si>
  <si>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</si>
  <si>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</si>
  <si>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</si>
  <si>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</si>
  <si>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</si>
  <si>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</si>
  <si>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</si>
  <si>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</si>
  <si>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</si>
  <si>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</si>
  <si>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</si>
  <si>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</si>
  <si>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</si>
  <si>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</si>
  <si>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</si>
  <si>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</si>
  <si>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</si>
  <si>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</si>
  <si>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</si>
  <si>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</si>
  <si>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</si>
  <si>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</si>
  <si>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</si>
  <si>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</si>
  <si>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</si>
  <si>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</si>
  <si>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</si>
  <si>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</si>
  <si>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</si>
  <si>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</si>
  <si>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</si>
  <si>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</si>
  <si>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</si>
  <si>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</si>
  <si>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</si>
  <si>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</si>
  <si>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</si>
  <si>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</si>
  <si>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</si>
  <si>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</si>
  <si>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</si>
  <si>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</si>
  <si>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</si>
  <si>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</si>
  <si>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</si>
  <si>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</si>
  <si>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</si>
  <si>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</si>
  <si>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</si>
  <si>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</si>
  <si>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</si>
  <si>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</si>
  <si>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</si>
  <si>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</si>
  <si>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</si>
  <si>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</si>
  <si>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</si>
  <si>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</si>
  <si>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</si>
  <si>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</si>
  <si>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</si>
  <si>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</si>
  <si>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</si>
  <si>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</si>
  <si>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</si>
  <si>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</si>
  <si>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</si>
  <si>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</si>
  <si>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</si>
  <si>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</si>
  <si>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</si>
  <si>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</si>
  <si>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</si>
  <si>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</si>
  <si>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</si>
  <si>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</si>
  <si>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</si>
  <si>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</si>
  <si>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</si>
  <si>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</si>
  <si>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</si>
  <si>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</si>
  <si>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</si>
  <si>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</si>
  <si>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</si>
  <si>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</si>
  <si>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</si>
  <si>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</si>
  <si>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</si>
  <si>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</si>
  <si>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</si>
  <si>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</si>
  <si>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</si>
  <si>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</si>
  <si>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</si>
  <si>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</si>
  <si>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</si>
  <si>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</si>
  <si>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</si>
  <si>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</si>
  <si>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</si>
  <si>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</si>
  <si>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</si>
  <si>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</si>
  <si>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</si>
  <si>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</si>
  <si>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</si>
  <si>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</si>
  <si>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</si>
  <si>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</si>
  <si>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</si>
  <si>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</si>
  <si>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</si>
  <si>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</si>
  <si>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</si>
  <si>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</si>
  <si>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</si>
  <si>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</si>
  <si>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</si>
  <si>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</si>
  <si>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</si>
  <si>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</si>
  <si>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</si>
  <si>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</si>
  <si>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</si>
  <si>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</si>
  <si>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</si>
  <si>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</si>
  <si>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</si>
  <si>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</si>
  <si>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</si>
  <si>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</si>
  <si>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</si>
  <si>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</si>
  <si>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</si>
  <si>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</si>
  <si>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</si>
  <si>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</si>
  <si>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</si>
  <si>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</si>
  <si>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</si>
  <si>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</si>
  <si>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</si>
  <si>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</si>
  <si>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</si>
  <si>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</si>
  <si>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</si>
  <si>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</si>
  <si>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</si>
  <si>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</si>
  <si>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</si>
  <si>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</si>
  <si>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</si>
  <si>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</si>
  <si>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</si>
  <si>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</si>
  <si>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</si>
  <si>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</si>
  <si>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</si>
  <si>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</si>
  <si>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</si>
  <si>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</si>
  <si>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</si>
  <si>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</si>
  <si>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</si>
  <si>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</si>
  <si>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</si>
  <si>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</si>
  <si>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</si>
  <si>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</si>
  <si>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</si>
  <si>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</si>
  <si>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</si>
  <si>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</si>
  <si>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</si>
  <si>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</si>
  <si>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</si>
  <si>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</si>
  <si>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</si>
  <si>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</si>
  <si>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</si>
  <si>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</si>
  <si>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</si>
  <si>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</si>
  <si>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</si>
  <si>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</si>
  <si>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</si>
  <si>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</si>
  <si>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</si>
  <si>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</si>
  <si>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</si>
  <si>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</si>
  <si>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</si>
  <si>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</si>
  <si>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</si>
  <si>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</si>
  <si>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</si>
  <si>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</si>
  <si>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</si>
  <si>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</si>
  <si>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</si>
  <si>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</si>
  <si>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</si>
  <si>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</si>
  <si>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</si>
  <si>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</si>
  <si>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</si>
  <si>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</si>
  <si>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</si>
  <si>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</si>
  <si>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</si>
  <si>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</si>
  <si>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</si>
  <si>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</si>
  <si>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</si>
  <si>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</si>
  <si>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</si>
  <si>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</si>
  <si>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</si>
  <si>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</si>
  <si>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</si>
  <si>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</si>
  <si>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</si>
  <si>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</si>
  <si>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</si>
  <si>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</si>
  <si>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</si>
  <si>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</si>
  <si>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</si>
  <si>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</si>
  <si>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</si>
  <si>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</si>
  <si>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</si>
  <si>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</si>
  <si>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</si>
  <si>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</si>
  <si>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</si>
  <si>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</si>
  <si>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</si>
  <si>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</si>
  <si>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</si>
  <si>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</si>
  <si>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</si>
  <si>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</si>
  <si>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</si>
  <si>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</si>
  <si>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</si>
  <si>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</si>
  <si>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</si>
  <si>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</si>
  <si>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</si>
  <si>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</si>
  <si>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</si>
  <si>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</si>
  <si>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</si>
  <si>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</si>
  <si>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</si>
  <si>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</si>
  <si>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</si>
  <si>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</si>
  <si>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</si>
  <si>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</si>
  <si>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</si>
  <si>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</si>
  <si>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</si>
  <si>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</si>
  <si>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</si>
  <si>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</si>
  <si>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</si>
  <si>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</si>
  <si>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</si>
  <si>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</si>
  <si>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</si>
  <si>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</si>
  <si>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</si>
  <si>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</si>
  <si>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</si>
  <si>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</si>
  <si>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</si>
  <si>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</si>
  <si>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</si>
  <si>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</si>
  <si>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</si>
  <si>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</si>
  <si>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</si>
  <si>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</si>
  <si>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</si>
  <si>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</si>
  <si>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</si>
  <si>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</si>
  <si>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</si>
  <si>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</si>
  <si>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</si>
  <si>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</si>
  <si>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</si>
  <si>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</si>
  <si>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</si>
  <si>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</si>
  <si>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</si>
  <si>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</si>
  <si>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</si>
  <si>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</si>
  <si>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</si>
  <si>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</si>
  <si>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</si>
  <si>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</si>
  <si>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</si>
  <si>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</si>
  <si>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</si>
  <si>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</si>
  <si>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</si>
  <si>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</si>
  <si>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</si>
  <si>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</si>
  <si>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</si>
  <si>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</si>
  <si>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</si>
  <si>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</si>
  <si>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</si>
  <si>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</si>
  <si>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</si>
  <si>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</si>
  <si>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</si>
  <si>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</si>
  <si>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</si>
  <si>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</si>
  <si>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</si>
  <si>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</si>
  <si>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</si>
  <si>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</si>
  <si>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</si>
  <si>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</si>
  <si>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</si>
  <si>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</si>
  <si>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</si>
  <si>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</si>
  <si>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</si>
  <si>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</si>
  <si>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</si>
  <si>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</si>
  <si>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</si>
  <si>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</si>
  <si>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</si>
  <si>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</si>
  <si>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</si>
  <si>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</si>
  <si>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</si>
  <si>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</si>
  <si>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</si>
  <si>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</si>
  <si>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</si>
  <si>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</si>
  <si>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</si>
  <si>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</si>
  <si>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</si>
  <si>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</si>
  <si>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</si>
  <si>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</si>
  <si>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</si>
  <si>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</si>
  <si>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</si>
  <si>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</si>
  <si>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</si>
  <si>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</si>
  <si>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</si>
  <si>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</si>
  <si>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</si>
  <si>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</si>
  <si>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</si>
  <si>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</si>
  <si>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</si>
  <si>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</si>
  <si>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</si>
  <si>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</si>
  <si>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</si>
  <si>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</si>
  <si>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</si>
  <si>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</si>
  <si>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</si>
  <si>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</si>
  <si>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</si>
  <si>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</si>
  <si>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</si>
  <si>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</si>
  <si>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</si>
  <si>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</si>
  <si>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</si>
  <si>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</si>
  <si>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</si>
  <si>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</si>
  <si>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</si>
  <si>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</si>
  <si>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</si>
  <si>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</si>
  <si>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</si>
  <si>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</si>
  <si>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</si>
  <si>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</si>
  <si>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</si>
  <si>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</si>
  <si>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</si>
  <si>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</si>
  <si>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</si>
  <si>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</si>
  <si>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</si>
  <si>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</si>
  <si>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</si>
  <si>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</si>
  <si>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</si>
  <si>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</si>
  <si>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</si>
  <si>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</si>
  <si>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</si>
  <si>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</si>
  <si>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</si>
  <si>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</si>
  <si>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</si>
  <si>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</si>
  <si>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</si>
  <si>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</si>
  <si>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</si>
  <si>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</si>
  <si>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</si>
  <si>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</si>
  <si>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</si>
  <si>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</si>
  <si>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</si>
  <si>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</si>
  <si>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</si>
  <si>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</si>
  <si>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</si>
  <si>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</si>
  <si>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</si>
  <si>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</si>
  <si>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</si>
  <si>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</si>
  <si>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</si>
  <si>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</si>
  <si>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</si>
  <si>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</si>
  <si>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</si>
  <si>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</si>
  <si>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</si>
  <si>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</si>
  <si>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</si>
  <si>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</si>
  <si>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</si>
  <si>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</si>
  <si>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</si>
  <si>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</si>
  <si>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</si>
  <si>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</si>
  <si>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</si>
  <si>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</si>
  <si>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</si>
  <si>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</si>
  <si>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</si>
  <si>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</si>
  <si>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</si>
  <si>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</si>
  <si>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</si>
  <si>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</si>
  <si>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</si>
  <si>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</si>
  <si>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</si>
  <si>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</si>
  <si>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</si>
  <si>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</si>
  <si>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</si>
  <si>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</si>
  <si>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</si>
  <si>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</si>
  <si>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</si>
  <si>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</si>
  <si>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</si>
  <si>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</si>
  <si>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</si>
  <si>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</si>
  <si>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</si>
  <si>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</si>
  <si>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</si>
  <si>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</si>
  <si>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</si>
  <si>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</si>
  <si>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</si>
  <si>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</si>
  <si>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</si>
  <si>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</si>
  <si>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</si>
  <si>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</si>
  <si>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</si>
  <si>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</si>
  <si>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</si>
  <si>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</si>
  <si>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</si>
  <si>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</si>
  <si>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</si>
  <si>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</si>
  <si>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</si>
  <si>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</si>
  <si>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</si>
  <si>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</si>
  <si>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</si>
  <si>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</si>
  <si>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</si>
  <si>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</si>
  <si>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</si>
  <si>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</si>
  <si>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</si>
  <si>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</si>
  <si>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</si>
  <si>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</si>
  <si>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</si>
  <si>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</si>
  <si>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</si>
  <si>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</si>
  <si>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</si>
  <si>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</si>
  <si>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</si>
  <si>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</si>
  <si>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</si>
  <si>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</si>
  <si>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</si>
  <si>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</si>
  <si>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</si>
  <si>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</si>
  <si>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</si>
  <si>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</si>
  <si>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</si>
  <si>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</si>
  <si>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</si>
  <si>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</si>
  <si>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</si>
  <si>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</si>
  <si>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</si>
  <si>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</si>
  <si>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</si>
  <si>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</si>
  <si>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</si>
  <si>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</si>
  <si>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</si>
  <si>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</si>
  <si>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</si>
  <si>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</si>
  <si>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</si>
  <si>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</si>
  <si>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</si>
  <si>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</si>
  <si>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</si>
  <si>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</si>
  <si>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</si>
  <si>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</si>
  <si>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</si>
  <si>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</si>
  <si>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</si>
  <si>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</si>
  <si>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</si>
  <si>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</si>
  <si>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</si>
  <si>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</si>
  <si>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</si>
  <si>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</si>
  <si>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</si>
  <si>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</si>
  <si>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</si>
  <si>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</si>
  <si>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</si>
  <si>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</si>
  <si>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</si>
  <si>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</si>
  <si>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</si>
  <si>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</si>
  <si>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</si>
  <si>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</si>
  <si>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</si>
  <si>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</si>
  <si>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</si>
  <si>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</si>
  <si>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</si>
  <si>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</si>
  <si>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</si>
  <si>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</si>
  <si>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</si>
  <si>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</si>
  <si>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</si>
  <si>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</si>
  <si>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</si>
  <si>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</si>
  <si>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</si>
  <si>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</si>
  <si>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</si>
  <si>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</si>
  <si>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</si>
  <si>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</si>
  <si>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</si>
  <si>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</si>
  <si>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</si>
  <si>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</si>
  <si>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</si>
  <si>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</si>
  <si>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</si>
  <si>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</si>
  <si>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</si>
  <si>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</si>
  <si>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</si>
  <si>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</si>
  <si>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</si>
  <si>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</si>
  <si>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</si>
  <si>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</si>
  <si>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</si>
  <si>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</si>
  <si>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</si>
  <si>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</si>
  <si>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</si>
  <si>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</si>
  <si>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</si>
  <si>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</si>
  <si>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</si>
  <si>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</si>
  <si>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</si>
  <si>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</si>
  <si>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</si>
  <si>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</si>
  <si>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</si>
  <si>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</si>
  <si>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</si>
  <si>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</si>
  <si>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</si>
  <si>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</si>
  <si>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</si>
  <si>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</si>
  <si>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</si>
  <si>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</si>
  <si>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</si>
  <si>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</si>
  <si>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</si>
  <si>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</si>
  <si>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</si>
  <si>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</si>
  <si>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</si>
  <si>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</si>
  <si>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</si>
  <si>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</si>
  <si>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</si>
  <si>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</si>
  <si>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</si>
  <si>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</si>
  <si>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</si>
  <si>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</si>
  <si>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</si>
  <si>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</si>
  <si>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</si>
  <si>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</si>
  <si>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</si>
  <si>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</si>
  <si>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</si>
  <si>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</si>
  <si>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</si>
  <si>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</si>
  <si>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</si>
  <si>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</si>
  <si>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</si>
  <si>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</si>
  <si>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</si>
  <si>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</si>
  <si>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</si>
  <si>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</si>
  <si>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</si>
  <si>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</si>
  <si>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</si>
  <si>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</si>
  <si>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</si>
  <si>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</si>
  <si>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</si>
  <si>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</si>
  <si>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</si>
  <si>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</si>
  <si>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</si>
  <si>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</si>
  <si>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</si>
  <si>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</si>
  <si>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</si>
  <si>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</si>
  <si>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</si>
  <si>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</si>
  <si>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</si>
  <si>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</si>
  <si>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</si>
  <si>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</si>
  <si>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</si>
  <si>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</si>
  <si>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</si>
  <si>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</si>
  <si>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</si>
  <si>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</si>
  <si>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</si>
  <si>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</si>
  <si>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</si>
  <si>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</si>
  <si>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</si>
  <si>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</si>
  <si>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</si>
  <si>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</si>
  <si>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</si>
  <si>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</si>
  <si>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</si>
  <si>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</si>
  <si>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</si>
  <si>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</si>
  <si>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</si>
  <si>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</si>
  <si>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</si>
  <si>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</si>
  <si>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</si>
  <si>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</si>
  <si>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</si>
  <si>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</si>
  <si>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</si>
  <si>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</si>
  <si>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</si>
  <si>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</si>
  <si>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</si>
  <si>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</si>
  <si>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</si>
  <si>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</si>
  <si>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</si>
  <si>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</si>
  <si>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</si>
  <si>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</si>
  <si>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</si>
  <si>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</si>
  <si>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</si>
  <si>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</si>
  <si>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</si>
  <si>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</si>
  <si>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</si>
  <si>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</si>
  <si>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</si>
  <si>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</si>
  <si>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</si>
  <si>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</si>
  <si>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</si>
  <si>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</si>
  <si>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</si>
  <si>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</si>
  <si>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</si>
  <si>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</si>
  <si>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</si>
  <si>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</si>
  <si>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</si>
  <si>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</si>
  <si>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</si>
  <si>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</si>
  <si>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</si>
  <si>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</si>
  <si>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</si>
  <si>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</si>
  <si>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</si>
  <si>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</si>
  <si>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</si>
  <si>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</si>
  <si>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</si>
  <si>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</si>
  <si>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</si>
  <si>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</si>
  <si>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</si>
  <si>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</si>
  <si>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</si>
  <si>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</si>
  <si>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</si>
  <si>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</si>
  <si>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</si>
  <si>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</si>
  <si>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</si>
  <si>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</si>
  <si>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</si>
  <si>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</si>
  <si>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</si>
  <si>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</si>
  <si>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</si>
  <si>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</si>
  <si>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</si>
  <si>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</si>
  <si>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</si>
  <si>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</si>
  <si>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</si>
  <si>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</si>
  <si>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</si>
  <si>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</si>
  <si>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</si>
  <si>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</si>
  <si>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</si>
  <si>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</si>
  <si>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</si>
  <si>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</si>
  <si>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</si>
  <si>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</si>
  <si>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</si>
  <si>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</si>
  <si>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</si>
  <si>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</si>
  <si>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</si>
  <si>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</si>
  <si>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</si>
  <si>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</si>
  <si>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</si>
  <si>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</si>
  <si>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</si>
  <si>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</si>
  <si>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</si>
  <si>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</si>
  <si>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</si>
  <si>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</si>
  <si>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</si>
  <si>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</si>
  <si>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</si>
  <si>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</si>
  <si>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</si>
  <si>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</si>
  <si>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</si>
  <si>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</si>
  <si>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</si>
  <si>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</si>
  <si>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</si>
  <si>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</si>
  <si>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</si>
  <si>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</si>
  <si>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</si>
  <si>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</si>
  <si>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</si>
  <si>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</si>
  <si>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</si>
  <si>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</si>
  <si>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</si>
  <si>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</si>
  <si>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</si>
  <si>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</si>
  <si>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</si>
  <si>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</si>
  <si>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</si>
  <si>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</si>
  <si>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</si>
  <si>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</si>
  <si>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</si>
  <si>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</si>
  <si>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</si>
  <si>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</si>
  <si>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</si>
  <si>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</si>
  <si>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</si>
  <si>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</si>
  <si>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</si>
  <si>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</si>
  <si>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</si>
  <si>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</si>
  <si>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</si>
  <si>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</si>
  <si>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</si>
  <si>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</si>
  <si>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</si>
  <si>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</si>
  <si>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</si>
  <si>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</si>
  <si>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</si>
  <si>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</si>
  <si>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</si>
  <si>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</si>
  <si>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</si>
  <si>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</si>
  <si>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</si>
  <si>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</si>
  <si>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</si>
  <si>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</si>
  <si>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</si>
  <si>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</si>
  <si>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</si>
  <si>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</si>
  <si>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</si>
  <si>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</si>
  <si>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</si>
  <si>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</si>
  <si>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</si>
  <si>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</si>
  <si>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</si>
  <si>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</si>
  <si>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</si>
  <si>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</si>
  <si>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</si>
  <si>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</si>
  <si>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</si>
  <si>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</si>
  <si>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</si>
  <si>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</si>
  <si>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</si>
  <si>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</si>
  <si>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</si>
  <si>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</si>
  <si>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</si>
  <si>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</si>
  <si>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</si>
  <si>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</si>
  <si>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</si>
  <si>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</si>
  <si>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</si>
  <si>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</si>
  <si>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</si>
  <si>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</si>
  <si>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</si>
  <si>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</si>
  <si>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</si>
  <si>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</si>
  <si>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</si>
  <si>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</si>
  <si>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</si>
  <si>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</si>
  <si>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</si>
  <si>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</si>
  <si>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</si>
  <si>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</si>
  <si>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</si>
  <si>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</si>
  <si>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</si>
  <si>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</si>
  <si>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</si>
  <si>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</si>
  <si>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</si>
  <si>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</si>
  <si>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</si>
  <si>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</si>
  <si>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</si>
  <si>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</si>
  <si>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</si>
  <si>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</si>
  <si>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</si>
  <si>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</si>
  <si>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</si>
  <si>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</si>
  <si>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</si>
  <si>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</si>
  <si>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</si>
  <si>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</si>
  <si>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</si>
  <si>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</si>
  <si>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</si>
  <si>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</si>
  <si>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</si>
  <si>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</si>
  <si>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</si>
  <si>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</si>
  <si>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</si>
  <si>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</si>
  <si>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</si>
  <si>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</si>
  <si>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</si>
  <si>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</si>
  <si>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</si>
  <si>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</si>
  <si>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</si>
  <si>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</si>
  <si>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</si>
  <si>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</si>
  <si>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</si>
  <si>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</si>
  <si>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</si>
  <si>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</si>
  <si>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</si>
  <si>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</si>
  <si>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</si>
  <si>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</si>
  <si>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</si>
  <si>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</si>
  <si>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</si>
  <si>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</si>
  <si>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</si>
  <si>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</si>
  <si>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</si>
  <si>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</si>
  <si>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</si>
  <si>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</si>
  <si>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</si>
  <si>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</si>
  <si>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</si>
  <si>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</si>
  <si>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</si>
  <si>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</si>
  <si>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</si>
  <si>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</si>
  <si>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</si>
  <si>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</si>
  <si>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</si>
  <si>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</si>
  <si>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</si>
  <si>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</si>
  <si>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</si>
  <si>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</si>
  <si>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</si>
  <si>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</si>
  <si>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</si>
  <si>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</si>
  <si>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</si>
  <si>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</si>
  <si>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</si>
  <si>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</si>
  <si>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</si>
  <si>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</si>
  <si>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</si>
  <si>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</si>
  <si>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</si>
  <si>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</si>
  <si>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</si>
  <si>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</si>
  <si>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</si>
  <si>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</si>
  <si>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</si>
  <si>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</si>
  <si>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</si>
  <si>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</si>
  <si>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</si>
  <si>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</si>
  <si>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</si>
  <si>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</si>
  <si>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</si>
  <si>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</si>
  <si>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</si>
  <si>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</si>
  <si>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</si>
  <si>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</si>
  <si>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</si>
  <si>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</si>
  <si>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</si>
  <si>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</si>
  <si>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</si>
  <si>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</si>
  <si>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</si>
  <si>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</si>
  <si>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</si>
  <si>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</si>
  <si>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</si>
  <si>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</si>
  <si>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</si>
  <si>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</si>
  <si>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</si>
  <si>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</si>
  <si>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</si>
  <si>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</si>
  <si>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</si>
  <si>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</si>
  <si>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</si>
  <si>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</si>
  <si>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</si>
  <si>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</si>
  <si>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</si>
  <si>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</si>
  <si>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</si>
  <si>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</si>
  <si>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</si>
  <si>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</si>
  <si>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</si>
  <si>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</si>
  <si>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</si>
  <si>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</si>
  <si>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</si>
  <si>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</si>
  <si>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</si>
  <si>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</si>
  <si>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</si>
  <si>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</si>
  <si>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</si>
  <si>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</si>
  <si>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</si>
  <si>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</si>
  <si>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</si>
  <si>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</si>
  <si>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</si>
  <si>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</si>
  <si>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</si>
  <si>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</si>
  <si>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</si>
  <si>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</si>
  <si>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</si>
  <si>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</si>
  <si>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</si>
  <si>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</si>
  <si>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</si>
  <si>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</si>
  <si>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</si>
  <si>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</si>
  <si>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</si>
  <si>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</si>
  <si>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</si>
  <si>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</si>
  <si>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</si>
  <si>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</si>
  <si>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</si>
  <si>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</si>
  <si>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</si>
  <si>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</si>
  <si>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</si>
  <si>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</si>
  <si>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</si>
  <si>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</si>
  <si>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</si>
  <si>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</si>
  <si>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</si>
  <si>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</si>
  <si>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</si>
  <si>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</si>
  <si>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</si>
  <si>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</si>
  <si>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</si>
  <si>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</si>
  <si>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</si>
  <si>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</si>
  <si>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</si>
  <si>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</si>
  <si>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</si>
  <si>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</si>
  <si>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</si>
  <si>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</si>
  <si>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</si>
  <si>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</si>
  <si>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</si>
  <si>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</si>
  <si>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</si>
  <si>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</si>
  <si>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</si>
  <si>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</si>
  <si>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</si>
  <si>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</si>
  <si>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</si>
  <si>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</si>
  <si>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</si>
  <si>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</si>
  <si>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</si>
  <si>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</si>
  <si>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</si>
  <si>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</si>
  <si>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</si>
  <si>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</si>
  <si>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</si>
  <si>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</si>
  <si>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</si>
  <si>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</si>
  <si>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</si>
  <si>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</si>
  <si>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</si>
  <si>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</si>
  <si>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</si>
  <si>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</si>
  <si>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</si>
  <si>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</si>
  <si>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</si>
  <si>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</si>
  <si>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</si>
  <si>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</si>
  <si>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</si>
  <si>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</si>
  <si>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</si>
  <si>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</si>
  <si>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</si>
  <si>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</si>
  <si>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</si>
  <si>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</si>
  <si>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</si>
  <si>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</si>
  <si>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</si>
  <si>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</si>
  <si>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</si>
  <si>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</si>
  <si>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</si>
  <si>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</si>
  <si>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</si>
  <si>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</si>
  <si>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</si>
  <si>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</si>
  <si>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</si>
  <si>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</si>
  <si>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</si>
  <si>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</si>
  <si>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</si>
  <si>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</si>
  <si>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</si>
  <si>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</si>
  <si>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</si>
  <si>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</si>
  <si>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</si>
  <si>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</si>
  <si>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</si>
  <si>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</si>
  <si>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</si>
  <si>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</si>
  <si>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</si>
  <si>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</si>
  <si>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</si>
  <si>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</si>
  <si>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</si>
  <si>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</si>
  <si>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</si>
  <si>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</si>
  <si>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</si>
  <si>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</si>
  <si>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</si>
  <si>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</si>
  <si>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</si>
  <si>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</si>
  <si>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</si>
  <si>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</si>
  <si>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</si>
  <si>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</si>
  <si>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</si>
  <si>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</si>
  <si>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</si>
  <si>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</si>
  <si>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</si>
  <si>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</si>
  <si>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</si>
  <si>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</si>
  <si>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</si>
  <si>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</si>
  <si>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</si>
  <si>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</si>
  <si>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</si>
  <si>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</si>
  <si>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</si>
  <si>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</si>
  <si>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</si>
  <si>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</si>
  <si>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</si>
  <si>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</si>
  <si>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</si>
  <si>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</si>
  <si>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</si>
  <si>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</si>
  <si>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</si>
  <si>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</si>
  <si>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</si>
  <si>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</si>
  <si>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</si>
  <si>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</si>
  <si>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</si>
  <si>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</si>
  <si>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</si>
  <si>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</si>
  <si>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</si>
  <si>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</si>
  <si>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</si>
  <si>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</si>
  <si>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</si>
  <si>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</si>
  <si>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</si>
  <si>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</si>
  <si>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</si>
  <si>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</si>
  <si>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</si>
  <si>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</si>
  <si>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</si>
  <si>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</si>
  <si>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</si>
  <si>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</si>
  <si>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</si>
  <si>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</si>
  <si>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</si>
  <si>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</si>
  <si>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</si>
  <si>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</si>
  <si>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</si>
  <si>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</si>
  <si>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</si>
  <si>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</si>
  <si>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</si>
  <si>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</si>
  <si>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</si>
  <si>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</si>
  <si>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</si>
  <si>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</si>
  <si>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</si>
  <si>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</si>
  <si>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</si>
  <si>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</si>
  <si>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</si>
  <si>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</si>
  <si>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</si>
  <si>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</si>
  <si>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</si>
  <si>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</si>
  <si>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</si>
  <si>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</si>
  <si>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</si>
  <si>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</si>
  <si>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</si>
  <si>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</si>
  <si>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</si>
  <si>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</si>
  <si>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</si>
  <si>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</si>
  <si>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</si>
  <si>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</si>
  <si>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</si>
  <si>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</si>
  <si>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</si>
  <si>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</si>
  <si>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</si>
  <si>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</si>
  <si>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</si>
  <si>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</si>
  <si>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</si>
  <si>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</si>
  <si>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</si>
  <si>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</si>
  <si>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</si>
  <si>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</si>
  <si>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</si>
  <si>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</si>
  <si>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</si>
  <si>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</si>
  <si>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</si>
  <si>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</si>
  <si>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</si>
  <si>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</si>
  <si>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</si>
  <si>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</si>
  <si>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</si>
  <si>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</si>
  <si>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</si>
  <si>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</si>
  <si>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</si>
  <si>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</si>
  <si>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</si>
  <si>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</si>
  <si>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</si>
  <si>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</si>
  <si>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</si>
  <si>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</si>
  <si>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</si>
  <si>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</si>
  <si>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</si>
  <si>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</si>
  <si>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</si>
  <si>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</si>
  <si>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</si>
  <si>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</si>
  <si>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</si>
  <si>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</si>
  <si>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</si>
  <si>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</si>
  <si>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</si>
  <si>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</si>
  <si>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</si>
  <si>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</si>
  <si>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</si>
  <si>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</si>
  <si>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</si>
  <si>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</si>
  <si>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</si>
  <si>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</si>
  <si>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</si>
  <si>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</si>
  <si>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</si>
  <si>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</si>
  <si>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</si>
  <si>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</si>
  <si>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</si>
  <si>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</si>
  <si>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</si>
  <si>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</si>
  <si>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</si>
  <si>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</si>
  <si>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</si>
  <si>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</si>
  <si>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</si>
  <si>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</si>
  <si>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</si>
  <si>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</si>
  <si>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</si>
  <si>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</si>
  <si>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</si>
  <si>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</si>
  <si>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</si>
  <si>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</si>
  <si>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</si>
  <si>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</si>
  <si>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</si>
  <si>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</si>
  <si>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</si>
  <si>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</si>
  <si>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</si>
  <si>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</si>
  <si>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</si>
  <si>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</si>
  <si>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</si>
  <si>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</si>
  <si>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</si>
  <si>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</si>
  <si>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</si>
  <si>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</si>
  <si>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</si>
  <si>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</si>
  <si>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</si>
  <si>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</si>
  <si>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</si>
  <si>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</si>
  <si>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</si>
  <si>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</si>
  <si>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</si>
  <si>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</si>
  <si>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</si>
  <si>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</si>
  <si>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</si>
  <si>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</si>
  <si>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</si>
  <si>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</si>
  <si>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</si>
  <si>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</si>
  <si>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</si>
  <si>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</si>
  <si>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</si>
  <si>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</si>
  <si>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</si>
  <si>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</si>
  <si>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</si>
  <si>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</si>
  <si>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</si>
  <si>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</si>
  <si>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</si>
  <si>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</si>
  <si>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</si>
  <si>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</si>
  <si>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</si>
  <si>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</si>
  <si>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</si>
  <si>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</si>
  <si>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</si>
  <si>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</si>
  <si>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</si>
  <si>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</si>
  <si>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</si>
  <si>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</si>
  <si>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</si>
  <si>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</si>
  <si>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</si>
  <si>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</si>
  <si>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</si>
  <si>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</si>
  <si>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</si>
  <si>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</si>
  <si>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</si>
  <si>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</si>
  <si>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</si>
  <si>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</si>
  <si>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</si>
  <si>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</si>
  <si>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</si>
  <si>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</si>
  <si>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</si>
  <si>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</si>
  <si>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</si>
  <si>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</si>
  <si>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</si>
  <si>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</si>
  <si>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</si>
  <si>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</si>
  <si>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</si>
  <si>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</si>
  <si>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</si>
  <si>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</si>
  <si>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</si>
  <si>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</si>
  <si>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</si>
  <si>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</si>
  <si>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</si>
  <si>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</si>
  <si>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</si>
  <si>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</si>
  <si>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</si>
  <si>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</si>
  <si>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</si>
  <si>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</si>
  <si>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</si>
  <si>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</si>
  <si>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</si>
  <si>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</si>
  <si>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</si>
  <si>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</si>
  <si>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</si>
  <si>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</si>
  <si>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</si>
  <si>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</si>
  <si>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</si>
  <si>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</si>
  <si>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</si>
  <si>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</si>
  <si>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</si>
  <si>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</si>
  <si>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</si>
  <si>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</si>
  <si>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</si>
  <si>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</si>
  <si>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</si>
  <si>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</si>
  <si>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</si>
  <si>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</si>
  <si>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</si>
  <si>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</si>
  <si>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</si>
  <si>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</si>
  <si>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</si>
  <si>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</si>
  <si>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</si>
  <si>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</si>
  <si>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</si>
  <si>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</si>
  <si>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</si>
  <si>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</si>
  <si>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</si>
  <si>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</si>
  <si>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</si>
  <si>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</si>
  <si>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</si>
  <si>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</si>
  <si>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</si>
  <si>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</si>
  <si>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</si>
  <si>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</si>
  <si>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</si>
  <si>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</si>
  <si>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</si>
  <si>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</si>
  <si>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</si>
  <si>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</si>
  <si>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</si>
  <si>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</si>
  <si>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</si>
  <si>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</si>
  <si>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</si>
  <si>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</si>
  <si>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</si>
  <si>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</si>
  <si>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</si>
  <si>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</si>
  <si>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</si>
  <si>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</si>
  <si>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</si>
  <si>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</si>
  <si>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</si>
  <si>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</si>
  <si>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</si>
  <si>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</si>
  <si>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</si>
  <si>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</si>
  <si>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</si>
  <si>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</si>
  <si>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</si>
  <si>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</si>
  <si>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</si>
  <si>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</si>
  <si>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</si>
  <si>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</si>
  <si>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</si>
  <si>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</si>
  <si>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</si>
  <si>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</si>
  <si>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</si>
  <si>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</si>
  <si>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</si>
  <si>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</si>
  <si>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</si>
  <si>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</si>
  <si>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</si>
  <si>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</si>
  <si>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</si>
  <si>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</si>
  <si>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</si>
  <si>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</si>
  <si>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</si>
  <si>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</si>
  <si>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</si>
  <si>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</si>
  <si>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</si>
  <si>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</si>
  <si>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</si>
  <si>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</si>
  <si>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</si>
  <si>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</si>
  <si>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</si>
  <si>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</si>
  <si>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</si>
  <si>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</si>
  <si>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</si>
  <si>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</si>
  <si>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</si>
  <si>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</si>
  <si>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</si>
  <si>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</si>
  <si>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</si>
  <si>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</si>
  <si>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</si>
  <si>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</si>
  <si>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</si>
  <si>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</si>
  <si>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</si>
  <si>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</si>
  <si>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</si>
  <si>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</si>
  <si>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</si>
  <si>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</si>
  <si>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</si>
  <si>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</si>
  <si>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</si>
  <si>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</si>
  <si>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</si>
  <si>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</si>
  <si>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</si>
  <si>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</si>
  <si>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</si>
  <si>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</si>
  <si>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</si>
  <si>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</si>
  <si>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</si>
  <si>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</si>
  <si>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</si>
  <si>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</si>
  <si>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</si>
  <si>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</si>
  <si>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</si>
  <si>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</si>
  <si>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</si>
  <si>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</si>
  <si>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</si>
  <si>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</si>
  <si>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</si>
  <si>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</si>
  <si>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</si>
  <si>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</si>
  <si>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</si>
  <si>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</si>
  <si>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</si>
  <si>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</si>
  <si>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</si>
  <si>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</si>
  <si>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</si>
  <si>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</si>
  <si>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</si>
  <si>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</si>
  <si>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</si>
  <si>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</si>
  <si>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</si>
  <si>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</si>
  <si>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</si>
  <si>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</si>
  <si>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</si>
  <si>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</si>
  <si>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</si>
  <si>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</si>
  <si>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</si>
  <si>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</si>
  <si>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</si>
  <si>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</si>
  <si>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</si>
  <si>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</si>
  <si>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</si>
  <si>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</si>
  <si>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</si>
  <si>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</si>
  <si>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</si>
  <si>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</si>
  <si>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</si>
  <si>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</si>
  <si>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</si>
  <si>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</si>
  <si>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</si>
  <si>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</si>
  <si>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</si>
  <si>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</si>
  <si>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</si>
  <si>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</si>
  <si>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</si>
  <si>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</si>
  <si>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</si>
  <si>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</si>
  <si>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</si>
  <si>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</si>
  <si>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</si>
  <si>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</si>
  <si>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</si>
  <si>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</si>
  <si>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</si>
  <si>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</si>
  <si>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</si>
  <si>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</si>
  <si>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</si>
  <si>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</si>
  <si>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</si>
  <si>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</si>
  <si>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</si>
  <si>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</si>
  <si>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</si>
  <si>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</si>
  <si>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</si>
  <si>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</si>
  <si>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</si>
  <si>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</si>
  <si>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</si>
  <si>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</si>
  <si>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</si>
  <si>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</si>
  <si>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</si>
  <si>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</si>
  <si>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</si>
  <si>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</si>
  <si>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</si>
  <si>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</si>
  <si>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</si>
  <si>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</si>
  <si>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</si>
  <si>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</si>
  <si>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</si>
  <si>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</si>
  <si>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</si>
  <si>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</si>
  <si>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</si>
  <si>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</si>
  <si>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</si>
  <si>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</si>
  <si>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</si>
  <si>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</si>
  <si>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</si>
  <si>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</si>
  <si>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</si>
  <si>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</si>
  <si>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</si>
  <si>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</si>
  <si>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</si>
  <si>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</si>
  <si>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</si>
  <si>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</si>
  <si>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</si>
  <si>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</si>
  <si>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</si>
  <si>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</si>
  <si>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</si>
  <si>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</si>
  <si>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</si>
  <si>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</si>
  <si>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</si>
  <si>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</si>
  <si>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</si>
  <si>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</si>
  <si>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</si>
  <si>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</si>
  <si>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</si>
  <si>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</si>
  <si>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</si>
  <si>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</si>
  <si>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</si>
  <si>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</si>
  <si>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</si>
  <si>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</si>
  <si>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</si>
  <si>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</si>
  <si>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</si>
  <si>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</si>
  <si>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</si>
  <si>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</si>
  <si>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</si>
  <si>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</si>
  <si>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</si>
  <si>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</si>
  <si>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</si>
  <si>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</si>
  <si>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</si>
  <si>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</si>
  <si>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</si>
  <si>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</si>
  <si>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</si>
  <si>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</si>
  <si>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</si>
  <si>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</si>
  <si>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</si>
  <si>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</si>
  <si>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</si>
  <si>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</si>
  <si>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</si>
  <si>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</si>
  <si>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</si>
  <si>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</si>
  <si>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</si>
  <si>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</si>
  <si>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</si>
  <si>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</si>
  <si>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</si>
  <si>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</si>
  <si>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</si>
  <si>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</si>
  <si>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</si>
  <si>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</si>
  <si>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</si>
  <si>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</si>
  <si>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</si>
  <si>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</si>
  <si>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</si>
  <si>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</si>
  <si>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</si>
  <si>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</si>
  <si>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</si>
  <si>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</si>
  <si>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</si>
  <si>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</si>
  <si>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</si>
  <si>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</si>
  <si>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</si>
  <si>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</si>
  <si>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</si>
  <si>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</si>
  <si>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</si>
  <si>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</si>
  <si>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</si>
  <si>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</si>
  <si>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</si>
  <si>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</si>
  <si>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</si>
  <si>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</si>
  <si>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</si>
  <si>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</si>
  <si>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</si>
  <si>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</si>
  <si>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</si>
  <si>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</si>
  <si>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</si>
  <si>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</si>
  <si>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</si>
  <si>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</si>
  <si>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</si>
  <si>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</si>
  <si>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</si>
  <si>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</si>
  <si>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</si>
  <si>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</si>
  <si>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</si>
  <si>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</si>
  <si>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</si>
  <si>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</si>
  <si>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</si>
  <si>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</si>
  <si>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</si>
  <si>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</si>
  <si>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</si>
  <si>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</si>
  <si>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</si>
  <si>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</si>
  <si>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</si>
  <si>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</si>
  <si>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</si>
  <si>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</si>
  <si>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</si>
  <si>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</si>
  <si>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</si>
  <si>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</si>
  <si>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</si>
  <si>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</si>
  <si>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</si>
  <si>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</si>
  <si>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</si>
  <si>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</si>
  <si>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</si>
  <si>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</si>
  <si>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</si>
  <si>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</si>
  <si>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</si>
  <si>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</si>
  <si>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</si>
  <si>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</si>
  <si>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</si>
  <si>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</si>
  <si>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</si>
  <si>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</si>
  <si>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</si>
  <si>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</si>
  <si>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</si>
  <si>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</si>
  <si>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</si>
  <si>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</si>
  <si>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</si>
  <si>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</si>
  <si>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</si>
  <si>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</si>
  <si>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</si>
  <si>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</si>
  <si>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</si>
  <si>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</si>
  <si>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</si>
  <si>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</si>
  <si>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</si>
  <si>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</si>
  <si>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</si>
  <si>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</si>
  <si>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</si>
  <si>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</si>
  <si>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</si>
  <si>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</si>
  <si>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</si>
  <si>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</si>
  <si>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</si>
  <si>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</si>
  <si>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</si>
  <si>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</si>
  <si>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</si>
  <si>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</si>
  <si>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</si>
  <si>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</si>
  <si>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</si>
  <si>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</si>
  <si>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</si>
  <si>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</si>
  <si>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</si>
  <si>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</si>
  <si>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</si>
  <si>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</si>
  <si>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</si>
  <si>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</si>
  <si>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</si>
  <si>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</si>
  <si>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</si>
  <si>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</si>
  <si>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</si>
  <si>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</si>
  <si>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</si>
  <si>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</si>
  <si>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</si>
  <si>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</si>
  <si>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</si>
  <si>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</si>
  <si>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</si>
  <si>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</si>
  <si>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</si>
  <si>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</si>
  <si>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</si>
  <si>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</si>
  <si>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</si>
  <si>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</si>
  <si>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</si>
  <si>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</si>
  <si>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</si>
  <si>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</si>
  <si>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</si>
  <si>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</si>
  <si>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</si>
  <si>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</si>
  <si>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</si>
  <si>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</si>
  <si>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</si>
  <si>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</si>
  <si>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</si>
  <si>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</si>
  <si>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</si>
  <si>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</si>
  <si>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</si>
  <si>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</si>
  <si>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</si>
  <si>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</si>
  <si>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</si>
  <si>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</si>
  <si>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</si>
  <si>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</si>
  <si>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</si>
  <si>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</si>
  <si>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</si>
  <si>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</si>
  <si>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</si>
  <si>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</si>
  <si>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</si>
  <si>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</si>
  <si>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</si>
  <si>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</si>
  <si>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</si>
  <si>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</si>
  <si>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</si>
  <si>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</si>
  <si>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</si>
  <si>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</si>
  <si>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</si>
  <si>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</si>
  <si>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</si>
  <si>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</si>
  <si>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</si>
  <si>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</si>
  <si>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</si>
  <si>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</si>
  <si>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</si>
  <si>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</si>
  <si>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</si>
  <si>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</si>
  <si>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</si>
  <si>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</si>
  <si>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</si>
  <si>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</si>
  <si>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</si>
  <si>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</si>
  <si>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</si>
  <si>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</si>
  <si>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</si>
  <si>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</si>
  <si>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</si>
  <si>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</si>
  <si>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</si>
  <si>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</si>
  <si>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</si>
  <si>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</si>
  <si>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</si>
  <si>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</si>
  <si>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</si>
  <si>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</si>
  <si>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</si>
  <si>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</si>
  <si>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</si>
  <si>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</si>
  <si>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</si>
  <si>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</si>
  <si>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</si>
  <si>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</si>
  <si>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</si>
  <si>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</si>
  <si>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</si>
  <si>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</si>
  <si>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</si>
  <si>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</si>
  <si>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</si>
  <si>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</si>
  <si>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</si>
  <si>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</si>
  <si>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</si>
  <si>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</si>
  <si>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</si>
  <si>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</si>
  <si>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</si>
  <si>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</si>
  <si>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</si>
  <si>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</si>
  <si>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</si>
  <si>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</si>
  <si>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</si>
  <si>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</si>
  <si>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</si>
  <si>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</si>
  <si>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</si>
  <si>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</si>
  <si>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</si>
  <si>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</si>
  <si>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</si>
  <si>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</si>
  <si>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</si>
  <si>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</si>
  <si>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</si>
  <si>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</si>
  <si>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</si>
  <si>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</si>
  <si>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</si>
  <si>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</si>
  <si>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</si>
  <si>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</si>
  <si>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</si>
  <si>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</si>
  <si>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</si>
  <si>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</si>
  <si>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</si>
  <si>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</si>
  <si>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</si>
  <si>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</si>
  <si>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</si>
  <si>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</si>
  <si>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</si>
  <si>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</si>
  <si>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</si>
  <si>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</si>
  <si>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</si>
  <si>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</si>
  <si>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</si>
  <si>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</si>
  <si>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</si>
  <si>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</si>
  <si>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</si>
  <si>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</si>
  <si>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</si>
  <si>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</si>
  <si>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</si>
  <si>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</si>
  <si>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</si>
  <si>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</si>
  <si>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</si>
  <si>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</si>
  <si>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</si>
  <si>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</si>
  <si>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</si>
  <si>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</si>
  <si>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</si>
  <si>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</si>
  <si>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</si>
  <si>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</si>
  <si>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</si>
  <si>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</si>
  <si>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</si>
  <si>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</si>
  <si>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</si>
  <si>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</si>
  <si>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</si>
  <si>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</si>
  <si>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</si>
  <si>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</si>
  <si>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</si>
  <si>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</si>
  <si>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</si>
  <si>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</si>
  <si>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</si>
  <si>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</si>
  <si>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</si>
  <si>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</si>
  <si>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</si>
  <si>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</si>
  <si>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</si>
  <si>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</si>
  <si>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</si>
  <si>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</si>
  <si>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</si>
  <si>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</si>
  <si>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</si>
  <si>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</si>
  <si>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</si>
  <si>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</si>
  <si>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</si>
  <si>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</si>
  <si>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</si>
  <si>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</si>
  <si>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</si>
  <si>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</si>
  <si>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</si>
  <si>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</si>
  <si>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</si>
  <si>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</si>
  <si>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</si>
  <si>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</si>
  <si>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</si>
  <si>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</si>
  <si>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</si>
  <si>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</si>
  <si>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</si>
  <si>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</si>
  <si>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</si>
  <si>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</si>
  <si>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</si>
  <si>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</si>
  <si>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</si>
  <si>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</si>
  <si>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</si>
  <si>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</si>
  <si>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</si>
  <si>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</si>
  <si>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</si>
  <si>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</si>
  <si>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</si>
  <si>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</si>
  <si>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</si>
  <si>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</si>
  <si>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</si>
  <si>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</si>
  <si>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</si>
  <si>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</si>
  <si>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</si>
  <si>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</si>
  <si>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</si>
  <si>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</si>
  <si>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</si>
  <si>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</si>
  <si>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</si>
  <si>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</si>
  <si>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</si>
  <si>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</si>
  <si>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</si>
  <si>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</si>
  <si>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</si>
  <si>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</si>
  <si>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</si>
  <si>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</si>
  <si>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</si>
  <si>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</si>
  <si>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</si>
  <si>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</si>
  <si>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</si>
  <si>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</si>
  <si>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</si>
  <si>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</si>
  <si>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</si>
  <si>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</si>
  <si>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</si>
  <si>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</si>
  <si>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</si>
  <si>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</si>
  <si>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</si>
  <si>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</si>
  <si>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</si>
  <si>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</si>
  <si>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</si>
  <si>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</si>
  <si>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</si>
  <si>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</si>
  <si>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</si>
  <si>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</si>
  <si>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</si>
  <si>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</si>
  <si>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</si>
  <si>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</si>
  <si>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</si>
  <si>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</si>
  <si>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</si>
  <si>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</si>
  <si>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</si>
  <si>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</si>
  <si>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</si>
  <si>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</si>
  <si>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</si>
  <si>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</si>
  <si>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</si>
  <si>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</si>
  <si>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</si>
  <si>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</si>
  <si>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</si>
  <si>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</si>
  <si>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</si>
  <si>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</si>
  <si>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</si>
  <si>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</si>
  <si>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</si>
  <si>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</si>
  <si>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</si>
  <si>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</si>
  <si>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</si>
  <si>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</si>
  <si>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</si>
  <si>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</si>
  <si>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</si>
  <si>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</si>
  <si>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</si>
  <si>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</si>
  <si>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</si>
  <si>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</si>
  <si>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</si>
  <si>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</si>
  <si>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</si>
  <si>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</si>
  <si>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</si>
  <si>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</si>
  <si>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</si>
  <si>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</si>
  <si>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</si>
  <si>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</si>
  <si>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</si>
  <si>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</si>
  <si>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</si>
  <si>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</si>
  <si>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</si>
  <si>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</si>
  <si>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</si>
  <si>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</si>
  <si>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</si>
  <si>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</si>
  <si>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</si>
  <si>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</si>
  <si>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</si>
  <si>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</si>
  <si>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</si>
  <si>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</si>
  <si>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</si>
  <si>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</si>
  <si>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</si>
  <si>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</si>
  <si>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</si>
  <si>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</si>
  <si>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</si>
  <si>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</si>
  <si>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</si>
  <si>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</si>
  <si>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</si>
  <si>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</si>
  <si>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</si>
  <si>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</si>
  <si>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</si>
  <si>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</si>
  <si>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</si>
  <si>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</si>
  <si>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</si>
  <si>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</si>
  <si>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</si>
  <si>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</si>
  <si>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</si>
  <si>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</si>
  <si>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</si>
  <si>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</si>
  <si>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</si>
  <si>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</si>
  <si>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</si>
  <si>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</si>
  <si>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</si>
  <si>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</si>
  <si>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</si>
  <si>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</si>
  <si>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</si>
  <si>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</si>
  <si>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</si>
  <si>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</si>
  <si>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</si>
  <si>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</si>
  <si>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</si>
  <si>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</si>
  <si>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</si>
  <si>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</si>
  <si>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</si>
  <si>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</si>
  <si>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</si>
  <si>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</si>
  <si>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</si>
  <si>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</si>
  <si>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</si>
  <si>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</si>
  <si>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</si>
  <si>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</si>
  <si>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</si>
  <si>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</si>
  <si>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</si>
  <si>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</si>
  <si>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</si>
  <si>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</si>
  <si>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</si>
  <si>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</si>
  <si>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</si>
  <si>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</si>
  <si>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</si>
  <si>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</si>
  <si>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</si>
  <si>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</si>
  <si>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</si>
  <si>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</si>
  <si>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</si>
  <si>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</si>
  <si>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</si>
  <si>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</si>
  <si>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</si>
  <si>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</si>
  <si>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</si>
  <si>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</si>
  <si>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</si>
  <si>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</si>
  <si>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</si>
  <si>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</si>
  <si>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</si>
  <si>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</si>
  <si>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</si>
  <si>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</si>
  <si>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</si>
  <si>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</si>
  <si>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</si>
  <si>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</si>
  <si>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</si>
  <si>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</si>
  <si>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</si>
  <si>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</si>
  <si>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</si>
  <si>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</si>
  <si>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</si>
  <si>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</si>
  <si>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</si>
  <si>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</si>
  <si>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</si>
  <si>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</si>
  <si>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</si>
  <si>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</si>
  <si>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</si>
  <si>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</si>
  <si>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</si>
  <si>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</si>
  <si>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</si>
  <si>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</si>
  <si>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</si>
  <si>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</si>
  <si>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</si>
  <si>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</si>
  <si>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</si>
  <si>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</si>
  <si>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</si>
  <si>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</si>
  <si>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</si>
  <si>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</si>
  <si>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</si>
  <si>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</si>
  <si>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</si>
  <si>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</si>
  <si>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</si>
  <si>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</si>
  <si>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</si>
  <si>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</si>
  <si>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</si>
  <si>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</si>
  <si>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</si>
  <si>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</si>
  <si>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</si>
  <si>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</si>
  <si>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</si>
  <si>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</si>
  <si>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</si>
  <si>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</si>
  <si>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</si>
  <si>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</si>
  <si>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</si>
  <si>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</si>
  <si>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</si>
  <si>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</si>
  <si>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</si>
  <si>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</si>
  <si>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</si>
  <si>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</si>
  <si>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</si>
  <si>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</si>
  <si>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</si>
  <si>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</si>
  <si>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</si>
  <si>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</si>
  <si>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</si>
  <si>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</si>
  <si>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</si>
  <si>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</si>
  <si>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</si>
  <si>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</si>
  <si>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</si>
  <si>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</si>
  <si>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</si>
  <si>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</si>
  <si>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</si>
  <si>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</si>
  <si>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</si>
  <si>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</si>
  <si>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</si>
  <si>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</si>
  <si>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</si>
  <si>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</si>
  <si>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</si>
  <si>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</si>
  <si>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</si>
  <si>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</si>
  <si>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</si>
  <si>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</si>
  <si>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</si>
  <si>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</si>
  <si>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</si>
  <si>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</si>
  <si>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</si>
  <si>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</si>
  <si>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</si>
  <si>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</si>
  <si>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</si>
  <si>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</si>
  <si>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</si>
  <si>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</si>
  <si>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</si>
  <si>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</si>
  <si>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</si>
  <si>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</si>
  <si>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</si>
  <si>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</si>
  <si>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</si>
  <si>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</si>
  <si>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</si>
  <si>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</si>
  <si>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</si>
  <si>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</si>
  <si>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</si>
  <si>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</si>
  <si>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</si>
  <si>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</si>
  <si>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</si>
  <si>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</si>
  <si>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</si>
  <si>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</si>
  <si>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</si>
  <si>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</si>
  <si>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</si>
  <si>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</si>
  <si>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</si>
  <si>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</si>
  <si>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</si>
  <si>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</si>
  <si>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</si>
  <si>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</si>
  <si>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</si>
  <si>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</si>
  <si>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</si>
  <si>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</si>
  <si>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</si>
  <si>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</si>
  <si>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</si>
  <si>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</si>
  <si>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</si>
  <si>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</si>
  <si>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</si>
  <si>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</si>
  <si>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</si>
  <si>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</si>
  <si>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</si>
  <si>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</si>
  <si>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</si>
  <si>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</si>
  <si>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</si>
  <si>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</si>
  <si>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</si>
  <si>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</si>
  <si>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</si>
  <si>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</si>
  <si>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</si>
  <si>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</si>
  <si>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</si>
  <si>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</si>
  <si>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</si>
  <si>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</si>
  <si>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</si>
  <si>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</si>
  <si>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</si>
  <si>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</si>
  <si>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</si>
  <si>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</si>
  <si>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</si>
  <si>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</si>
  <si>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</si>
  <si>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</si>
  <si>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</si>
  <si>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</si>
  <si>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</si>
  <si>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</si>
  <si>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</si>
  <si>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</si>
  <si>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</si>
  <si>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</si>
  <si>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</si>
  <si>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</si>
  <si>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</si>
  <si>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</si>
  <si>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</si>
  <si>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</si>
  <si>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</si>
  <si>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</si>
  <si>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</si>
  <si>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</si>
  <si>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</si>
  <si>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</si>
  <si>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</si>
  <si>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</si>
  <si>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</si>
  <si>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</si>
  <si>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</si>
  <si>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</si>
  <si>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</si>
  <si>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</si>
  <si>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</si>
  <si>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</si>
  <si>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</si>
  <si>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</si>
  <si>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</si>
  <si>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</si>
  <si>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</si>
  <si>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</si>
  <si>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</si>
  <si>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</si>
  <si>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</si>
  <si>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</si>
  <si>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</si>
  <si>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</si>
  <si>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</si>
  <si>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</si>
  <si>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</si>
  <si>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</si>
  <si>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</si>
  <si>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</si>
  <si>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</si>
  <si>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</si>
  <si>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</si>
  <si>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</si>
  <si>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</si>
  <si>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</si>
  <si>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</si>
  <si>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</si>
  <si>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</si>
  <si>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</si>
  <si>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</si>
  <si>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</si>
  <si>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</si>
  <si>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</si>
  <si>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</si>
  <si>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</si>
  <si>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</si>
  <si>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</si>
  <si>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</si>
  <si>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</si>
  <si>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</si>
  <si>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</si>
  <si>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</si>
  <si>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</si>
  <si>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</si>
  <si>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</si>
  <si>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</si>
  <si>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</si>
  <si>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</si>
  <si>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</si>
  <si>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</si>
  <si>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</si>
  <si>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</si>
  <si>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</si>
  <si>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</si>
  <si>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</si>
  <si>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</si>
  <si>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</si>
  <si>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</si>
  <si>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</si>
  <si>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</si>
  <si>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</si>
  <si>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</si>
  <si>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</si>
  <si>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</si>
  <si>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</si>
  <si>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</si>
  <si>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</si>
  <si>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</si>
  <si>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</si>
  <si>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</si>
  <si>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</si>
  <si>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</si>
  <si>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</si>
  <si>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</si>
  <si>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</si>
  <si>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</si>
  <si>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</si>
  <si>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</si>
  <si>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</si>
  <si>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</si>
  <si>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</si>
  <si>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</si>
  <si>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</si>
  <si>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</si>
  <si>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</si>
  <si>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</si>
  <si>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</si>
  <si>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</si>
  <si>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</si>
  <si>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</si>
  <si>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</si>
  <si>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</si>
  <si>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</si>
  <si>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</si>
  <si>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</si>
  <si>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</si>
  <si>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</si>
  <si>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</si>
  <si>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</si>
  <si>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</si>
  <si>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</si>
  <si>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</si>
  <si>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</si>
  <si>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</si>
  <si>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</si>
  <si>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</si>
  <si>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</si>
  <si>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</si>
  <si>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</si>
  <si>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</si>
  <si>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</si>
  <si>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</si>
  <si>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</si>
  <si>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</si>
  <si>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</si>
  <si>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</si>
  <si>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</si>
  <si>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</si>
  <si>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</si>
  <si>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</si>
  <si>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</si>
  <si>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</si>
  <si>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</si>
  <si>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</si>
  <si>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</si>
  <si>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</si>
  <si>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</si>
  <si>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</si>
  <si>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</si>
  <si>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</si>
  <si>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</si>
  <si>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</si>
  <si>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</si>
  <si>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</si>
  <si>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</si>
  <si>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</si>
  <si>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</si>
  <si>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</si>
  <si>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</si>
  <si>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</si>
  <si>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</si>
  <si>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</si>
  <si>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</si>
  <si>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</si>
  <si>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</si>
  <si>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</si>
  <si>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</si>
  <si>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</si>
  <si>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</si>
  <si>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</si>
  <si>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</si>
  <si>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</si>
  <si>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</si>
  <si>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</si>
  <si>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</si>
  <si>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</si>
  <si>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</si>
  <si>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</si>
  <si>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</si>
  <si>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</si>
  <si>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</si>
  <si>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</si>
  <si>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</si>
  <si>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</si>
  <si>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</si>
  <si>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</si>
  <si>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</si>
  <si>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</si>
  <si>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</si>
  <si>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</si>
  <si>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</si>
  <si>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</si>
  <si>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</si>
  <si>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</si>
  <si>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</si>
  <si>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</si>
  <si>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</si>
  <si>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</si>
  <si>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</si>
  <si>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</si>
  <si>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</si>
  <si>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</si>
  <si>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</si>
  <si>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</si>
  <si>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</si>
  <si>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</si>
  <si>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</si>
  <si>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</si>
  <si>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</si>
  <si>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</si>
  <si>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</si>
  <si>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</si>
  <si>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</si>
  <si>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</si>
  <si>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</si>
  <si>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</si>
  <si>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</si>
  <si>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</si>
  <si>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</si>
  <si>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</si>
  <si>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</si>
  <si>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</si>
  <si>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</si>
  <si>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</si>
  <si>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</si>
  <si>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</si>
  <si>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</si>
  <si>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</si>
  <si>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</si>
  <si>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</si>
  <si>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</si>
  <si>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</si>
  <si>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</si>
  <si>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</si>
  <si>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</si>
  <si>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</si>
  <si>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</si>
  <si>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</si>
  <si>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</si>
  <si>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</si>
  <si>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</si>
  <si>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</si>
  <si>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</si>
  <si>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</si>
  <si>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</si>
  <si>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</si>
  <si>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</si>
  <si>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</si>
  <si>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</si>
  <si>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</si>
  <si>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</si>
  <si>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</si>
  <si>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</si>
  <si>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</si>
  <si>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</si>
  <si>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</si>
  <si>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</si>
  <si>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</si>
  <si>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</si>
  <si>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</si>
  <si>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</si>
  <si>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</si>
  <si>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</si>
  <si>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</si>
  <si>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</si>
  <si>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</si>
  <si>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</si>
  <si>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</si>
  <si>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</si>
  <si>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</si>
  <si>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</si>
  <si>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</si>
  <si>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</si>
  <si>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</si>
  <si>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</si>
  <si>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</si>
  <si>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</si>
  <si>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</si>
  <si>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</si>
  <si>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</si>
  <si>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</si>
  <si>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</si>
  <si>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</si>
  <si>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</si>
  <si>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</si>
  <si>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</si>
  <si>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</si>
  <si>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</si>
  <si>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</si>
  <si>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</si>
  <si>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</si>
  <si>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</si>
  <si>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</si>
  <si>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</si>
  <si>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</si>
  <si>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</si>
  <si>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</si>
  <si>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</si>
  <si>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</si>
  <si>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</si>
  <si>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</si>
  <si>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</si>
  <si>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</si>
  <si>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</si>
  <si>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</si>
  <si>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</si>
  <si>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</si>
  <si>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</si>
  <si>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</si>
  <si>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</si>
  <si>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</si>
  <si>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</si>
  <si>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</si>
  <si>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</si>
  <si>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</si>
  <si>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</si>
  <si>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</si>
  <si>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</si>
  <si>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</si>
  <si>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</si>
  <si>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</si>
  <si>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</si>
  <si>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</si>
  <si>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</si>
  <si>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</si>
  <si>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</si>
  <si>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</si>
  <si>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</si>
  <si>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</si>
  <si>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</si>
  <si>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</si>
  <si>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</si>
  <si>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</si>
  <si>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</si>
  <si>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</si>
  <si>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</si>
  <si>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</si>
  <si>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</si>
  <si>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</si>
  <si>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</si>
  <si>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</si>
  <si>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</si>
  <si>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</si>
  <si>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</si>
  <si>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</si>
  <si>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</si>
  <si>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</si>
  <si>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</si>
  <si>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</si>
  <si>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</si>
  <si>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</si>
  <si>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</si>
  <si>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</si>
  <si>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</si>
  <si>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</si>
  <si>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</si>
  <si>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</si>
  <si>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</si>
  <si>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</si>
  <si>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</si>
  <si>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</si>
  <si>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</si>
  <si>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</si>
  <si>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</si>
  <si>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</si>
  <si>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</si>
  <si>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</si>
  <si>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</si>
  <si>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</si>
  <si>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</si>
  <si>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</si>
  <si>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</si>
  <si>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</si>
  <si>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</si>
  <si>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</si>
  <si>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</si>
  <si>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</si>
  <si>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</si>
  <si>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</si>
  <si>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</si>
  <si>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</si>
  <si>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</si>
  <si>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</si>
  <si>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</si>
  <si>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</si>
  <si>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</si>
  <si>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</si>
  <si>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</si>
  <si>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</si>
  <si>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</si>
  <si>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</si>
  <si>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</si>
  <si>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</si>
  <si>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</si>
  <si>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</si>
  <si>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</si>
  <si>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</si>
  <si>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</si>
  <si>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</si>
  <si>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</si>
  <si>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</si>
  <si>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</si>
  <si>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</si>
  <si>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</si>
  <si>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</si>
  <si>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</si>
  <si>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</si>
  <si>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</si>
  <si>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</si>
  <si>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</si>
  <si>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</si>
  <si>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</si>
  <si>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</si>
  <si>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</si>
  <si>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</si>
  <si>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</si>
  <si>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</si>
  <si>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</si>
  <si>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</si>
  <si>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</si>
  <si>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</si>
  <si>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</si>
  <si>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</si>
  <si>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</si>
  <si>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</si>
  <si>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</si>
  <si>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</si>
  <si>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</si>
  <si>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</si>
  <si>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</si>
  <si>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</si>
  <si>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</si>
  <si>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</si>
  <si>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</si>
  <si>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</si>
  <si>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</si>
  <si>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</si>
  <si>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</si>
  <si>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</si>
  <si>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</si>
  <si>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</si>
  <si>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</si>
  <si>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</si>
  <si>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</si>
  <si>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</si>
  <si>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</si>
  <si>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</si>
  <si>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</si>
  <si>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</si>
  <si>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</si>
  <si>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</si>
  <si>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</si>
  <si>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</si>
  <si>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</si>
  <si>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</si>
  <si>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</si>
  <si>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</si>
  <si>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</si>
  <si>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</si>
  <si>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</si>
  <si>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</si>
  <si>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</si>
  <si>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</si>
  <si>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</si>
  <si>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</si>
  <si>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</si>
  <si>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</si>
  <si>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</si>
  <si>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</si>
  <si>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</si>
  <si>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</si>
  <si>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</si>
  <si>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</si>
  <si>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</si>
  <si>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</si>
  <si>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</si>
  <si>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</si>
  <si>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</si>
  <si>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</si>
  <si>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</si>
  <si>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</si>
  <si>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</si>
  <si>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</si>
  <si>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</si>
  <si>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</si>
  <si>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</si>
  <si>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</si>
  <si>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</si>
  <si>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</si>
  <si>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</si>
  <si>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</si>
  <si>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</si>
  <si>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</si>
  <si>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</si>
  <si>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</si>
  <si>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</si>
  <si>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</si>
  <si>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</si>
  <si>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</si>
  <si>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</si>
  <si>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</si>
  <si>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</si>
  <si>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</si>
  <si>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</si>
  <si>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</si>
  <si>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</si>
  <si>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</si>
  <si>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</si>
  <si>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</si>
  <si>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</si>
  <si>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</si>
  <si>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</si>
  <si>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</si>
  <si>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</si>
  <si>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</si>
  <si>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</si>
  <si>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</si>
  <si>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</si>
  <si>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</si>
  <si>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</si>
  <si>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</si>
  <si>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</si>
  <si>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</si>
  <si>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</si>
  <si>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</si>
  <si>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</si>
  <si>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</si>
  <si>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</si>
  <si>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</si>
  <si>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</si>
  <si>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</si>
  <si>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</si>
  <si>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</si>
  <si>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</si>
  <si>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</si>
  <si>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</si>
  <si>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</si>
  <si>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</si>
  <si>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</si>
  <si>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</si>
  <si>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</si>
  <si>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</si>
  <si>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</si>
  <si>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</si>
  <si>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</si>
  <si>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</si>
  <si>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</si>
  <si>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</si>
  <si>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</si>
  <si>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</si>
  <si>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</si>
  <si>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</si>
  <si>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</si>
  <si>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</si>
  <si>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</si>
  <si>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</si>
  <si>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</si>
  <si>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</si>
  <si>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</si>
  <si>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</si>
  <si>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</si>
  <si>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</si>
  <si>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</si>
  <si>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</si>
  <si>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</si>
  <si>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</si>
  <si>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</si>
  <si>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</si>
  <si>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</si>
  <si>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</si>
  <si>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</si>
  <si>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</si>
  <si>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</si>
  <si>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</si>
  <si>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</si>
  <si>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</si>
  <si>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</si>
  <si>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</si>
  <si>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</si>
  <si>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</si>
  <si>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</si>
  <si>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</si>
  <si>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</si>
  <si>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</si>
  <si>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</si>
  <si>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</si>
  <si>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</si>
  <si>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</si>
  <si>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</si>
  <si>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</si>
  <si>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</si>
  <si>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</si>
  <si>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</si>
  <si>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</si>
  <si>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</si>
  <si>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</si>
  <si>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</si>
  <si>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</si>
  <si>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</si>
  <si>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</si>
  <si>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</si>
  <si>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</si>
  <si>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</si>
  <si>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</si>
  <si>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</si>
  <si>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</si>
  <si>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</si>
  <si>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</si>
  <si>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</si>
  <si>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</si>
  <si>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</si>
  <si>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</si>
  <si>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</si>
  <si>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</si>
  <si>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</si>
  <si>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</si>
  <si>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</si>
  <si>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</si>
  <si>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</si>
  <si>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</si>
  <si>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</si>
  <si>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</si>
  <si>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</si>
  <si>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</si>
  <si>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</si>
  <si>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</si>
  <si>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</si>
  <si>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</si>
  <si>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</si>
  <si>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</si>
  <si>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</si>
  <si>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</si>
  <si>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</si>
  <si>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</si>
  <si>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</si>
  <si>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</si>
  <si>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</si>
  <si>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</si>
  <si>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</si>
  <si>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</si>
  <si>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</si>
  <si>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</si>
  <si>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</si>
  <si>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</si>
  <si>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</si>
  <si>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</si>
  <si>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</si>
  <si>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</si>
  <si>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</si>
  <si>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</si>
  <si>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</si>
  <si>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</si>
  <si>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</si>
  <si>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</si>
  <si>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</si>
  <si>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</si>
  <si>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</si>
  <si>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</si>
  <si>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</si>
  <si>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</si>
  <si>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</si>
  <si>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</si>
  <si>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</si>
  <si>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</si>
  <si>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</si>
  <si>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</si>
  <si>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</si>
  <si>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</si>
  <si>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</si>
  <si>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</si>
  <si>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</si>
  <si>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</si>
  <si>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</si>
  <si>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</si>
  <si>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</si>
  <si>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</si>
  <si>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</si>
  <si>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</si>
  <si>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</si>
  <si>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</si>
  <si>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</si>
  <si>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</si>
  <si>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</si>
  <si>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</si>
  <si>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</si>
  <si>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</si>
  <si>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</si>
  <si>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</si>
  <si>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</si>
  <si>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</si>
  <si>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</si>
  <si>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</si>
  <si>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</si>
  <si>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</si>
  <si>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</si>
  <si>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</si>
  <si>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</si>
  <si>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</si>
  <si>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</si>
  <si>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</si>
  <si>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</si>
  <si>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</si>
  <si>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</si>
  <si>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</si>
  <si>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</si>
  <si>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</si>
  <si>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</si>
  <si>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</si>
  <si>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</si>
  <si>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</si>
  <si>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</si>
  <si>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</si>
  <si>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</si>
  <si>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</si>
  <si>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</si>
  <si>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</si>
  <si>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</si>
  <si>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</si>
  <si>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</si>
  <si>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</si>
  <si>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</si>
  <si>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</si>
  <si>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</si>
  <si>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</si>
  <si>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</si>
  <si>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</si>
  <si>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</si>
  <si>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</si>
  <si>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</si>
  <si>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</si>
  <si>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</si>
  <si>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</si>
  <si>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</si>
  <si>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</si>
  <si>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</si>
  <si>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</si>
  <si>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</si>
  <si>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</si>
  <si>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</si>
  <si>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</si>
  <si>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</si>
  <si>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</si>
  <si>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</si>
  <si>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</si>
  <si>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</si>
  <si>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</si>
  <si>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</si>
  <si>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</si>
  <si>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</si>
  <si>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</si>
  <si>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</si>
  <si>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</si>
  <si>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</si>
  <si>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</si>
  <si>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</si>
  <si>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</si>
  <si>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</si>
  <si>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</si>
  <si>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</si>
  <si>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</si>
  <si>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</si>
  <si>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</si>
  <si>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</si>
  <si>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</si>
  <si>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</si>
  <si>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</si>
  <si>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</si>
  <si>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</si>
  <si>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</si>
  <si>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</si>
  <si>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</si>
  <si>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</si>
  <si>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</si>
  <si>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</si>
  <si>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</si>
  <si>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</si>
  <si>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</si>
  <si>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</si>
  <si>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</si>
  <si>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</si>
  <si>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</si>
  <si>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</si>
  <si>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</si>
  <si>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</si>
  <si>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</si>
  <si>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</si>
  <si>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</si>
  <si>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</si>
  <si>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</si>
  <si>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</si>
  <si>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</si>
  <si>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</si>
  <si>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</si>
  <si>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</si>
  <si>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</si>
  <si>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</si>
  <si>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</si>
  <si>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</si>
  <si>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</si>
  <si>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</si>
  <si>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</si>
  <si>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</si>
  <si>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</si>
  <si>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</si>
  <si>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</si>
  <si>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</si>
  <si>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</si>
  <si>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</si>
  <si>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</si>
  <si>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</si>
  <si>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</si>
  <si>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</si>
  <si>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</si>
  <si>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</si>
  <si>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</si>
  <si>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</si>
  <si>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</si>
  <si>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</si>
  <si>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</si>
  <si>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</si>
  <si>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</si>
  <si>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</si>
  <si>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</si>
  <si>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</si>
  <si>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</si>
  <si>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</si>
  <si>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</si>
  <si>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</si>
  <si>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</si>
  <si>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</si>
  <si>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</si>
  <si>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</si>
  <si>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</si>
  <si>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</si>
  <si>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</si>
  <si>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</si>
  <si>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</si>
  <si>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</si>
  <si>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</si>
  <si>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</si>
  <si>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</si>
  <si>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</si>
  <si>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</si>
  <si>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</si>
  <si>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</si>
  <si>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</si>
  <si>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</si>
  <si>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</si>
  <si>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</si>
  <si>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</si>
  <si>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</si>
  <si>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</si>
  <si>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</si>
  <si>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</si>
  <si>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</si>
  <si>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</si>
  <si>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</si>
  <si>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</si>
  <si>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</si>
  <si>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</si>
  <si>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</si>
  <si>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</si>
  <si>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</si>
  <si>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</si>
  <si>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</si>
  <si>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</si>
  <si>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</si>
  <si>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</si>
  <si>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</si>
  <si>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</si>
  <si>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</si>
  <si>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</si>
  <si>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</si>
  <si>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</si>
  <si>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</si>
  <si>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</si>
  <si>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</si>
  <si>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</si>
  <si>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</si>
  <si>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</si>
  <si>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</si>
  <si>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</si>
  <si>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</si>
  <si>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</si>
  <si>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</si>
  <si>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</si>
  <si>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</si>
  <si>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</si>
  <si>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</si>
  <si>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</si>
  <si>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</si>
  <si>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</si>
  <si>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</si>
  <si>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</si>
  <si>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</si>
  <si>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</si>
  <si>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</si>
  <si>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</si>
  <si>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</si>
  <si>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</si>
  <si>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</si>
  <si>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</si>
  <si>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</si>
  <si>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</si>
  <si>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</si>
  <si>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</si>
  <si>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</si>
  <si>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</si>
  <si>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</si>
  <si>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</si>
  <si>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</si>
  <si>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</si>
  <si>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</si>
  <si>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</si>
  <si>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</si>
  <si>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</si>
  <si>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</si>
  <si>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</si>
  <si>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</si>
  <si>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</si>
  <si>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</si>
  <si>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</si>
  <si>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</si>
  <si>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</si>
  <si>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</si>
  <si>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</si>
  <si>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</si>
  <si>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</si>
  <si>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</si>
  <si>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</si>
  <si>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</si>
  <si>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</si>
  <si>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</si>
  <si>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</si>
  <si>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</si>
  <si>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</si>
  <si>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</si>
  <si>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</si>
  <si>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</si>
  <si>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</si>
  <si>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</si>
  <si>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</si>
  <si>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</si>
  <si>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</si>
  <si>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</si>
  <si>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</si>
  <si>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</si>
  <si>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</si>
  <si>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</si>
  <si>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</si>
  <si>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</si>
  <si>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</si>
  <si>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</si>
  <si>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</si>
  <si>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</si>
  <si>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</si>
  <si>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</si>
  <si>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</si>
  <si>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</si>
  <si>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</si>
  <si>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</si>
  <si>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</si>
  <si>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</si>
  <si>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</si>
  <si>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</si>
  <si>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</si>
  <si>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</si>
  <si>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</si>
  <si>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</si>
  <si>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</si>
  <si>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</si>
  <si>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</si>
  <si>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</si>
  <si>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</si>
  <si>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</si>
  <si>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</si>
  <si>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</si>
  <si>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</si>
  <si>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</si>
  <si>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</si>
  <si>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</si>
  <si>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</si>
  <si>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</si>
  <si>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</si>
  <si>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</si>
  <si>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</si>
  <si>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</si>
  <si>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</si>
  <si>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</si>
  <si>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</si>
  <si>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</si>
  <si>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</si>
  <si>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</si>
  <si>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</si>
  <si>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</si>
  <si>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</si>
  <si>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</si>
  <si>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</si>
  <si>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</si>
  <si>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</si>
  <si>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</si>
  <si>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</si>
  <si>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</si>
  <si>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</si>
  <si>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</si>
  <si>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</si>
  <si>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</si>
  <si>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</si>
  <si>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</si>
  <si>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</si>
  <si>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</si>
  <si>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</si>
  <si>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</si>
  <si>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</si>
  <si>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</si>
  <si>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</si>
  <si>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</si>
  <si>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</si>
  <si>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</si>
  <si>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</si>
  <si>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</si>
  <si>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</si>
  <si>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</si>
  <si>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</si>
  <si>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</si>
  <si>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</si>
  <si>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</si>
  <si>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</si>
  <si>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</si>
  <si>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</si>
  <si>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</si>
  <si>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</si>
  <si>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</si>
  <si>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</si>
  <si>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</si>
  <si>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</si>
  <si>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</si>
  <si>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</si>
  <si>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</si>
  <si>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</si>
  <si>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</si>
  <si>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</si>
  <si>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</si>
  <si>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</si>
  <si>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</si>
  <si>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</si>
  <si>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</si>
  <si>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</si>
  <si>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</si>
  <si>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</si>
  <si>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</si>
  <si>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</si>
  <si>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</si>
  <si>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</si>
  <si>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</si>
  <si>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</si>
  <si>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</si>
  <si>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</si>
  <si>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</si>
  <si>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</si>
  <si>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</si>
  <si>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</si>
  <si>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</si>
  <si>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</si>
  <si>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</si>
  <si>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</si>
  <si>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</si>
  <si>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</si>
  <si>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</si>
  <si>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</si>
  <si>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</si>
  <si>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</si>
  <si>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</si>
  <si>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</si>
  <si>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</si>
  <si>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</si>
  <si>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</si>
  <si>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</si>
  <si>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</si>
  <si>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</si>
  <si>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</si>
  <si>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</si>
  <si>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</si>
  <si>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</si>
  <si>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</si>
  <si>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</si>
  <si>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</si>
  <si>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</si>
  <si>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</si>
  <si>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</si>
  <si>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</si>
  <si>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</si>
  <si>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</si>
  <si>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</si>
  <si>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</si>
  <si>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</si>
  <si>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</si>
  <si>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</si>
  <si>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</si>
  <si>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</si>
  <si>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</si>
  <si>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</si>
  <si>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</si>
  <si>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</si>
  <si>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</si>
  <si>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</si>
  <si>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</si>
  <si>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</si>
  <si>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</si>
  <si>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</si>
  <si>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</si>
  <si>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</si>
  <si>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</si>
  <si>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</si>
  <si>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</si>
  <si>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</si>
  <si>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</si>
  <si>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</si>
  <si>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</si>
  <si>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</si>
  <si>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</si>
  <si>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</si>
  <si>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</si>
  <si>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</si>
  <si>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</si>
  <si>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</si>
  <si>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</si>
  <si>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</si>
  <si>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</si>
  <si>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</si>
  <si>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</si>
  <si>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</si>
  <si>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</si>
  <si>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</si>
  <si>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</si>
  <si>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</si>
  <si>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</si>
  <si>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</si>
  <si>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</si>
  <si>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</si>
  <si>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</si>
  <si>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</si>
  <si>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</si>
  <si>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</si>
  <si>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</si>
  <si>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</si>
  <si>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</si>
  <si>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</si>
  <si>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</si>
  <si>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</si>
  <si>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</si>
  <si>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</si>
  <si>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</si>
  <si>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</si>
  <si>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</si>
  <si>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</si>
  <si>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</si>
  <si>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</si>
  <si>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</si>
  <si>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</si>
  <si>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</si>
  <si>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</si>
  <si>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</si>
  <si>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</si>
  <si>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</si>
  <si>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</si>
  <si>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</si>
  <si>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</si>
  <si>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</si>
  <si>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</si>
  <si>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</si>
  <si>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</si>
  <si>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</si>
  <si>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</si>
  <si>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</si>
  <si>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</si>
  <si>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</si>
  <si>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</si>
  <si>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</si>
  <si>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</si>
  <si>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</si>
  <si>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</si>
  <si>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</si>
  <si>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</si>
  <si>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</si>
  <si>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</si>
  <si>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</si>
  <si>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</si>
  <si>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</si>
  <si>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</si>
  <si>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</si>
  <si>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</si>
  <si>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</si>
  <si>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</si>
  <si>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</si>
  <si>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</si>
  <si>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</si>
  <si>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</si>
  <si>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</si>
  <si>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</si>
  <si>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</si>
  <si>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</si>
  <si>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</si>
  <si>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</si>
  <si>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</si>
  <si>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</si>
  <si>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</si>
  <si>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</si>
  <si>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</si>
  <si>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</si>
  <si>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</si>
  <si>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</si>
  <si>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</si>
  <si>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</si>
  <si>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</si>
  <si>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</si>
  <si>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</si>
  <si>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</si>
  <si>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</si>
  <si>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</si>
  <si>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</si>
  <si>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</si>
  <si>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</si>
  <si>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</si>
  <si>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</si>
  <si>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</si>
  <si>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</si>
  <si>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</si>
  <si>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</si>
  <si>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</si>
  <si>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</si>
  <si>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</si>
  <si>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</si>
  <si>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</si>
  <si>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</si>
  <si>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</si>
  <si>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</si>
  <si>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</si>
  <si>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</si>
  <si>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</si>
  <si>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</si>
  <si>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</si>
  <si>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</si>
  <si>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</si>
  <si>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</si>
  <si>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</si>
  <si>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</si>
  <si>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</si>
  <si>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</si>
  <si>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</si>
  <si>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</si>
  <si>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</si>
  <si>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</si>
  <si>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</si>
  <si>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</si>
  <si>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</si>
  <si>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</si>
  <si>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</si>
  <si>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</si>
  <si>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</si>
  <si>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</si>
  <si>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</si>
  <si>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</si>
  <si>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</si>
  <si>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</si>
  <si>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</si>
  <si>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</si>
  <si>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</si>
  <si>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</si>
  <si>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</si>
  <si>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</si>
  <si>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</si>
  <si>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</si>
  <si>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</si>
  <si>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</si>
  <si>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</si>
  <si>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</si>
  <si>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</si>
  <si>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</si>
  <si>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</si>
  <si>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</si>
  <si>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</si>
  <si>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</si>
  <si>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</si>
  <si>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</si>
  <si>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</si>
  <si>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</si>
  <si>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</si>
  <si>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</si>
  <si>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</si>
  <si>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</si>
  <si>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</si>
  <si>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</si>
  <si>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</si>
  <si>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</si>
  <si>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</si>
  <si>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</si>
  <si>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</si>
  <si>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</si>
  <si>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</si>
  <si>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</si>
  <si>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</si>
  <si>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</si>
  <si>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</si>
  <si>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</si>
  <si>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</si>
  <si>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</si>
  <si>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</si>
  <si>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</si>
  <si>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</si>
  <si>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</si>
  <si>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</si>
  <si>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</si>
  <si>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</si>
  <si>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</si>
  <si>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</si>
  <si>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</si>
  <si>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</si>
  <si>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</si>
  <si>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</si>
  <si>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</si>
  <si>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</si>
  <si>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</si>
  <si>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</si>
  <si>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</si>
  <si>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</si>
  <si>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</si>
  <si>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</si>
  <si>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</si>
  <si>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</si>
  <si>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</si>
  <si>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</si>
  <si>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</si>
  <si>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</si>
  <si>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</si>
  <si>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</si>
  <si>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</si>
  <si>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</si>
  <si>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</si>
  <si>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</si>
  <si>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</si>
  <si>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</si>
  <si>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</si>
  <si>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</si>
  <si>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</si>
  <si>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</si>
  <si>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</si>
  <si>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</si>
  <si>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</si>
  <si>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</si>
  <si>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</si>
  <si>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</si>
  <si>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</si>
  <si>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</si>
  <si>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</si>
  <si>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</si>
  <si>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</si>
  <si>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</si>
  <si>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</si>
  <si>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</si>
  <si>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</si>
  <si>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</si>
  <si>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</si>
  <si>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</si>
  <si>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</si>
  <si>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</si>
  <si>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</si>
  <si>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</si>
  <si>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</si>
  <si>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</si>
  <si>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</si>
  <si>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</si>
  <si>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</si>
  <si>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</si>
  <si>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</si>
  <si>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</si>
  <si>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</si>
  <si>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</si>
  <si>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</si>
  <si>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</si>
  <si>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</si>
  <si>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</si>
  <si>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</si>
  <si>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</si>
  <si>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</si>
  <si>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</si>
  <si>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</si>
  <si>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</si>
  <si>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</si>
  <si>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</si>
  <si>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</si>
  <si>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</si>
  <si>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</si>
  <si>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</si>
  <si>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</si>
  <si>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</si>
  <si>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</si>
  <si>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</si>
  <si>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</si>
  <si>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</si>
  <si>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</si>
  <si>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</si>
  <si>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</si>
  <si>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</si>
  <si>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</si>
  <si>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</si>
  <si>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</si>
  <si>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</si>
  <si>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</si>
  <si>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</si>
  <si>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</si>
  <si>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</si>
  <si>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</si>
  <si>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</si>
  <si>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</si>
  <si>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</si>
  <si>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</si>
  <si>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</si>
  <si>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</si>
  <si>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</si>
  <si>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</si>
  <si>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</si>
  <si>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</si>
  <si>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</si>
  <si>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</si>
  <si>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</si>
  <si>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</si>
  <si>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</si>
  <si>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</si>
  <si>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</si>
  <si>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</si>
  <si>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</si>
  <si>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</si>
  <si>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</si>
  <si>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</si>
  <si>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</si>
  <si>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</si>
  <si>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</si>
  <si>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</si>
  <si>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</si>
  <si>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</si>
  <si>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</si>
  <si>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</si>
  <si>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</si>
  <si>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</si>
  <si>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</si>
  <si>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</si>
  <si>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</si>
  <si>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</si>
  <si>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</si>
  <si>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</si>
  <si>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</si>
  <si>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</si>
  <si>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</si>
  <si>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</si>
  <si>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</si>
  <si>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</si>
  <si>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</si>
  <si>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</si>
  <si>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</si>
  <si>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</si>
  <si>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</si>
  <si>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</si>
  <si>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</si>
  <si>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</si>
  <si>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</si>
  <si>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</si>
  <si>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</si>
  <si>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</si>
  <si>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</si>
  <si>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</si>
  <si>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</si>
  <si>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</si>
  <si>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</si>
  <si>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</si>
  <si>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</si>
  <si>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</si>
  <si>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</si>
  <si>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</si>
  <si>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</si>
  <si>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</si>
  <si>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</si>
  <si>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</si>
  <si>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</si>
  <si>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</si>
  <si>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</si>
  <si>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</si>
  <si>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</si>
  <si>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</si>
  <si>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</si>
  <si>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</si>
  <si>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</si>
  <si>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</si>
  <si>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</si>
  <si>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</si>
  <si>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</si>
  <si>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</si>
  <si>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</si>
  <si>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</si>
  <si>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</si>
  <si>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</si>
  <si>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</si>
  <si>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</si>
  <si>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</si>
  <si>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</si>
  <si>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</si>
  <si>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</si>
  <si>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</si>
  <si>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</si>
  <si>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</si>
  <si>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</si>
  <si>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</si>
  <si>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</si>
  <si>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</si>
  <si>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</si>
  <si>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</si>
  <si>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</si>
  <si>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</si>
  <si>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</si>
  <si>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</si>
  <si>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</si>
  <si>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</si>
  <si>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</si>
  <si>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</si>
  <si>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</si>
  <si>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</si>
  <si>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</si>
  <si>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</si>
  <si>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</si>
  <si>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</si>
  <si>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</si>
  <si>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</si>
  <si>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</si>
  <si>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</si>
  <si>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</si>
  <si>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</si>
  <si>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</si>
  <si>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</si>
  <si>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</si>
  <si>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</si>
  <si>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</si>
  <si>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</si>
  <si>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</si>
  <si>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</si>
  <si>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</si>
  <si>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</si>
  <si>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</si>
  <si>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</si>
  <si>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</si>
  <si>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</si>
  <si>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</si>
  <si>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</si>
  <si>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</si>
  <si>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</si>
  <si>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</si>
  <si>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</si>
  <si>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</si>
  <si>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</si>
  <si>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</si>
  <si>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</si>
  <si>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</si>
  <si>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</si>
  <si>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</si>
  <si>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</si>
  <si>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</si>
  <si>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</si>
  <si>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</si>
  <si>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</si>
  <si>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</si>
  <si>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</si>
  <si>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</si>
  <si>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</si>
  <si>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</si>
  <si>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</si>
  <si>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</si>
  <si>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</si>
  <si>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</si>
  <si>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</si>
  <si>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</si>
  <si>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</si>
  <si>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</si>
  <si>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</si>
  <si>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</si>
  <si>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</si>
  <si>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</si>
  <si>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</si>
  <si>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</si>
  <si>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</si>
  <si>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</si>
  <si>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</si>
  <si>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</si>
  <si>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</si>
  <si>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</si>
  <si>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</si>
  <si>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</si>
  <si>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</si>
  <si>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</si>
  <si>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</si>
  <si>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</si>
  <si>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</si>
  <si>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</si>
  <si>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</si>
  <si>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</si>
  <si>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</si>
  <si>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</si>
  <si>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</si>
  <si>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</si>
  <si>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</si>
  <si>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</si>
  <si>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</si>
  <si>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</si>
  <si>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</si>
  <si>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</si>
  <si>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</si>
  <si>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</si>
  <si>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</si>
  <si>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</si>
  <si>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</si>
  <si>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</si>
  <si>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</si>
  <si>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</si>
  <si>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</si>
  <si>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</si>
  <si>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</si>
  <si>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</si>
  <si>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</si>
  <si>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</si>
  <si>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</si>
  <si>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</si>
  <si>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</si>
  <si>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</si>
  <si>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</si>
  <si>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</si>
  <si>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</si>
  <si>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</si>
  <si>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</si>
  <si>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</si>
  <si>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</si>
  <si>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</si>
  <si>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</si>
  <si>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</si>
  <si>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</si>
  <si>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</si>
  <si>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</si>
  <si>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</si>
  <si>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</si>
  <si>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</si>
  <si>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</si>
  <si>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</si>
  <si>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</si>
  <si>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</si>
  <si>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</si>
  <si>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</si>
  <si>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</si>
  <si>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</si>
  <si>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</si>
  <si>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</si>
  <si>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</si>
  <si>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</si>
  <si>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</si>
  <si>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</si>
  <si>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</si>
  <si>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</si>
  <si>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</si>
  <si>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</si>
  <si>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</si>
  <si>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</si>
  <si>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</si>
  <si>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</si>
  <si>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</si>
  <si>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</si>
  <si>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</si>
  <si>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</si>
  <si>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</si>
  <si>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</si>
  <si>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</si>
  <si>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</si>
  <si>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</si>
  <si>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</si>
  <si>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</si>
  <si>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</si>
  <si>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</si>
  <si>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</si>
  <si>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</si>
  <si>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</si>
  <si>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</si>
  <si>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</si>
  <si>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</si>
  <si>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</si>
  <si>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</si>
  <si>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</si>
  <si>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</si>
  <si>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</si>
  <si>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</si>
  <si>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</si>
  <si>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</si>
  <si>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</si>
  <si>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</si>
  <si>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</si>
  <si>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</si>
  <si>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</si>
  <si>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</si>
  <si>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</si>
  <si>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</si>
  <si>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</si>
  <si>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</si>
  <si>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</si>
  <si>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</si>
  <si>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</si>
  <si>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</si>
  <si>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</si>
  <si>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</si>
  <si>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</si>
  <si>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</si>
  <si>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</si>
  <si>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</si>
  <si>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</si>
  <si>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</si>
  <si>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</si>
  <si>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</si>
  <si>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</si>
  <si>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</si>
  <si>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</si>
  <si>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</si>
  <si>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</si>
  <si>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</si>
  <si>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</si>
  <si>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</si>
  <si>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</si>
  <si>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</si>
  <si>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</si>
  <si>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</si>
  <si>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</si>
  <si>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</si>
  <si>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</si>
  <si>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</si>
  <si>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</si>
  <si>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</si>
  <si>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</si>
  <si>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</si>
  <si>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</si>
  <si>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</si>
  <si>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</si>
  <si>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</si>
  <si>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</si>
  <si>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</si>
  <si>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</si>
  <si>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</si>
  <si>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</si>
  <si>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</si>
  <si>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</si>
  <si>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</si>
  <si>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</si>
  <si>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</si>
  <si>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</si>
  <si>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</si>
  <si>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</si>
  <si>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</si>
  <si>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</si>
  <si>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</si>
  <si>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</si>
  <si>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</si>
  <si>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</si>
  <si>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</si>
  <si>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</si>
  <si>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</si>
  <si>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</si>
  <si>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</si>
  <si>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</si>
  <si>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</si>
  <si>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</si>
  <si>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</si>
  <si>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</si>
  <si>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</si>
  <si>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</si>
  <si>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</si>
  <si>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</si>
  <si>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</si>
  <si>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</si>
  <si>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</si>
  <si>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</si>
  <si>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</si>
  <si>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</si>
  <si>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</si>
  <si>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</si>
  <si>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</si>
  <si>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</si>
  <si>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</si>
  <si>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</si>
  <si>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</si>
  <si>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</si>
  <si>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</si>
  <si>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</si>
  <si>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</si>
  <si>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</si>
  <si>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</si>
  <si>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</si>
  <si>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</si>
  <si>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</si>
  <si>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</si>
  <si>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</si>
  <si>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</si>
  <si>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</si>
  <si>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</si>
  <si>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</si>
  <si>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</si>
  <si>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</si>
  <si>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</si>
  <si>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</si>
  <si>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</si>
  <si>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</si>
  <si>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</si>
  <si>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</si>
  <si>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</si>
  <si>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</si>
  <si>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</si>
  <si>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</si>
  <si>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</si>
  <si>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</si>
  <si>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</si>
  <si>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</si>
  <si>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</si>
  <si>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</si>
  <si>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</si>
  <si>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</si>
  <si>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</si>
  <si>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</si>
  <si>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</si>
  <si>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</si>
  <si>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</si>
  <si>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</si>
  <si>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</si>
  <si>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</si>
  <si>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</si>
  <si>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</si>
  <si>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</si>
  <si>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</si>
  <si>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</si>
  <si>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</si>
  <si>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</si>
  <si>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</si>
  <si>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</si>
  <si>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</si>
  <si>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</si>
  <si>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</si>
  <si>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</si>
  <si>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</si>
  <si>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</si>
  <si>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</si>
  <si>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</si>
  <si>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</si>
  <si>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</si>
  <si>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</si>
  <si>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</si>
  <si>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</si>
  <si>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</si>
  <si>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</si>
  <si>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</si>
  <si>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</si>
  <si>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</si>
  <si>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</si>
  <si>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</si>
  <si>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</si>
  <si>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</si>
  <si>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</si>
  <si>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</si>
  <si>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</si>
  <si>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</si>
  <si>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</si>
  <si>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</si>
  <si>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</si>
  <si>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</si>
  <si>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</si>
  <si>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</si>
  <si>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</si>
  <si>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</si>
  <si>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</si>
  <si>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</si>
  <si>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</si>
  <si>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</si>
  <si>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</si>
  <si>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</si>
  <si>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</si>
  <si>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</si>
  <si>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</si>
  <si>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</si>
  <si>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</si>
  <si>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</si>
  <si>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</si>
  <si>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</si>
  <si>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</si>
  <si>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</si>
  <si>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</si>
  <si>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</si>
  <si>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</si>
  <si>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</si>
  <si>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</si>
  <si>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</si>
  <si>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</si>
  <si>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</si>
  <si>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</si>
  <si>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</si>
  <si>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</si>
  <si>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</si>
  <si>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</si>
  <si>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</si>
  <si>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</si>
  <si>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</si>
  <si>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</si>
  <si>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</si>
  <si>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</si>
  <si>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</si>
  <si>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</si>
  <si>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</si>
  <si>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</si>
  <si>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</si>
  <si>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</si>
  <si>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</si>
  <si>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</si>
  <si>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</si>
  <si>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</si>
  <si>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</si>
  <si>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</si>
  <si>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</si>
  <si>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</si>
  <si>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</si>
  <si>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</si>
  <si>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</si>
  <si>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</si>
  <si>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</si>
  <si>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</si>
  <si>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</si>
  <si>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</si>
  <si>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</si>
  <si>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</si>
  <si>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</si>
  <si>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</si>
  <si>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</si>
  <si>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</si>
  <si>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</si>
  <si>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</si>
  <si>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</si>
  <si>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</si>
  <si>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</si>
  <si>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</si>
  <si>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</si>
  <si>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</si>
  <si>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</si>
  <si>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</si>
  <si>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</si>
  <si>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</si>
  <si>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</si>
  <si>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</si>
  <si>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</si>
  <si>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</si>
  <si>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</si>
  <si>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</si>
  <si>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</si>
  <si>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</si>
  <si>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</si>
  <si>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</si>
  <si>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</si>
  <si>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</si>
  <si>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</si>
  <si>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</si>
  <si>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</si>
  <si>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</si>
  <si>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</si>
  <si>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</si>
  <si>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</si>
  <si>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</si>
  <si>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</si>
  <si>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</si>
  <si>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</si>
  <si>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</si>
  <si>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</si>
  <si>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</si>
  <si>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</si>
  <si>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</si>
  <si>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</si>
  <si>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</si>
  <si>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</si>
  <si>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</si>
  <si>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</si>
  <si>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</si>
  <si>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</si>
  <si>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</si>
  <si>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</si>
  <si>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</si>
  <si>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</si>
  <si>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</si>
  <si>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</si>
  <si>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</si>
  <si>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</si>
  <si>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</si>
  <si>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</si>
  <si>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</si>
  <si>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</si>
  <si>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</si>
  <si>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</si>
  <si>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</si>
  <si>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</si>
  <si>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</si>
  <si>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</si>
  <si>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</si>
  <si>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</si>
  <si>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</si>
  <si>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</si>
  <si>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</si>
  <si>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</si>
  <si>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</si>
  <si>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</si>
  <si>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</si>
  <si>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</si>
  <si>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</si>
  <si>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</si>
  <si>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</si>
  <si>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</si>
  <si>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</si>
  <si>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</si>
  <si>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</si>
  <si>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</si>
  <si>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</si>
  <si>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</si>
  <si>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</si>
  <si>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</si>
  <si>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</si>
  <si>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</si>
  <si>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</si>
  <si>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</si>
  <si>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</si>
  <si>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</si>
  <si>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</si>
  <si>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</si>
  <si>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</si>
  <si>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</si>
  <si>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</si>
  <si>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</si>
  <si>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</si>
  <si>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</si>
  <si>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</si>
  <si>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</si>
  <si>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</si>
  <si>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</si>
  <si>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</si>
  <si>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</si>
  <si>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</si>
  <si>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</si>
  <si>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</si>
  <si>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</si>
  <si>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</si>
  <si>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</si>
  <si>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</si>
  <si>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</si>
  <si>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</si>
  <si>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</si>
  <si>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</si>
  <si>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</si>
  <si>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</si>
  <si>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</si>
  <si>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</si>
  <si>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</si>
  <si>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</si>
  <si>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</si>
  <si>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</si>
  <si>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</si>
  <si>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</si>
  <si>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</si>
  <si>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</si>
  <si>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</si>
  <si>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</si>
  <si>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</si>
  <si>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</si>
  <si>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</si>
  <si>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</si>
  <si>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</si>
  <si>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</si>
  <si>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</si>
  <si>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</si>
  <si>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</si>
  <si>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</si>
  <si>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</si>
  <si>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</si>
  <si>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</si>
  <si>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</si>
  <si>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</si>
  <si>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</si>
  <si>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</si>
  <si>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</si>
  <si>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</si>
  <si>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</si>
  <si>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</si>
  <si>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</si>
  <si>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</si>
  <si>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</si>
  <si>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</si>
  <si>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</si>
  <si>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</si>
  <si>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</si>
  <si>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</si>
  <si>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</si>
  <si>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</si>
  <si>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</si>
  <si>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</si>
  <si>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</si>
  <si>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</si>
  <si>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</si>
  <si>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</si>
  <si>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</si>
  <si>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</si>
  <si>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</si>
  <si>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</si>
  <si>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</si>
  <si>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</si>
  <si>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</si>
  <si>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</si>
  <si>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</si>
  <si>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</si>
  <si>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</si>
  <si>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</si>
  <si>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</si>
  <si>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</si>
  <si>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</si>
  <si>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</si>
  <si>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</si>
  <si>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</si>
  <si>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</si>
  <si>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</si>
  <si>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</si>
  <si>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</si>
  <si>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</si>
  <si>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</si>
  <si>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</si>
  <si>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</si>
  <si>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</si>
  <si>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</si>
  <si>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</si>
  <si>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</si>
  <si>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</si>
  <si>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</si>
  <si>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</si>
  <si>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</si>
  <si>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</si>
  <si>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</si>
  <si>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</si>
  <si>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</si>
  <si>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</si>
  <si>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</si>
  <si>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</si>
  <si>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</si>
  <si>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</si>
  <si>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</si>
  <si>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</si>
  <si>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</si>
  <si>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</si>
  <si>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</si>
  <si>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</si>
  <si>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</si>
  <si>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</si>
  <si>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</si>
  <si>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</si>
  <si>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</si>
  <si>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</si>
  <si>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</si>
  <si>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</si>
  <si>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</si>
  <si>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</si>
  <si>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</si>
  <si>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</si>
  <si>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</si>
  <si>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</si>
  <si>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</si>
  <si>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</si>
  <si>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</si>
  <si>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</si>
  <si>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</si>
  <si>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</si>
  <si>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</si>
  <si>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</si>
  <si>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</si>
  <si>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</si>
  <si>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</si>
  <si>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</si>
  <si>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</si>
  <si>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</si>
  <si>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</si>
  <si>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</si>
  <si>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</si>
  <si>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</si>
  <si>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</si>
  <si>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</si>
  <si>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</si>
  <si>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</si>
  <si>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</si>
  <si>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</si>
  <si>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</si>
  <si>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</si>
  <si>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</si>
  <si>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</si>
  <si>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</si>
  <si>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</si>
  <si>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</si>
  <si>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</si>
  <si>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</si>
  <si>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</si>
  <si>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</si>
  <si>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</si>
  <si>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</si>
  <si>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</si>
  <si>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</si>
  <si>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</si>
  <si>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</si>
  <si>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</si>
  <si>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</si>
  <si>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</si>
  <si>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</si>
  <si>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</si>
  <si>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</si>
  <si>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</si>
  <si>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</si>
  <si>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</si>
  <si>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</si>
  <si>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</si>
  <si>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</si>
  <si>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</si>
  <si>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</si>
  <si>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</si>
  <si>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</si>
  <si>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</si>
  <si>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</si>
  <si>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</si>
  <si>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</si>
  <si>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</si>
  <si>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</si>
  <si>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</si>
  <si>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</si>
  <si>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</si>
  <si>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</si>
  <si>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</si>
  <si>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</si>
  <si>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</si>
  <si>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</si>
  <si>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</si>
  <si>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</si>
  <si>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</si>
  <si>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</si>
  <si>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</si>
  <si>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</si>
  <si>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</si>
  <si>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</si>
  <si>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</si>
  <si>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</si>
  <si>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</si>
  <si>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</si>
  <si>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</si>
  <si>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</si>
  <si>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</si>
  <si>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</si>
  <si>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</si>
  <si>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</si>
  <si>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</si>
  <si>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</si>
  <si>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</si>
  <si>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</si>
  <si>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</si>
  <si>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</si>
  <si>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</si>
  <si>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</si>
  <si>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</si>
  <si>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</si>
  <si>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</si>
  <si>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</si>
  <si>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</si>
  <si>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</si>
  <si>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</si>
  <si>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</si>
  <si>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</si>
  <si>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</si>
  <si>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</si>
  <si>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</si>
  <si>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</si>
  <si>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</si>
  <si>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</si>
  <si>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</si>
  <si>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</si>
  <si>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</si>
  <si>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</si>
  <si>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</si>
  <si>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</si>
  <si>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</si>
  <si>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</si>
  <si>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</si>
  <si>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</si>
  <si>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</si>
  <si>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</si>
  <si>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</si>
  <si>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</si>
  <si>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</si>
  <si>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</si>
  <si>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</si>
  <si>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</si>
  <si>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</si>
  <si>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</si>
  <si>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</si>
  <si>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</si>
  <si>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</si>
  <si>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</si>
  <si>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</si>
  <si>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</si>
  <si>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</si>
  <si>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</si>
  <si>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</si>
  <si>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</si>
  <si>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</si>
  <si>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</si>
  <si>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</si>
  <si>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</si>
  <si>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</si>
  <si>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</si>
  <si>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</si>
  <si>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</si>
  <si>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</si>
  <si>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</si>
  <si>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</si>
  <si>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</si>
  <si>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</si>
  <si>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</si>
  <si>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</si>
  <si>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</si>
  <si>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</si>
  <si>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</si>
  <si>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</si>
  <si>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</si>
  <si>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</si>
  <si>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</si>
  <si>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</si>
  <si>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</si>
  <si>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</si>
  <si>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</si>
  <si>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</si>
  <si>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</si>
  <si>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</si>
  <si>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</si>
  <si>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</si>
  <si>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</si>
  <si>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</si>
  <si>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</si>
  <si>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</si>
  <si>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</si>
  <si>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</si>
  <si>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</si>
  <si>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</si>
  <si>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</si>
  <si>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</si>
  <si>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</si>
  <si>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</si>
  <si>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</si>
  <si>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</si>
  <si>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</si>
  <si>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</si>
  <si>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</si>
  <si>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</si>
  <si>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</si>
  <si>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</si>
  <si>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</si>
  <si>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</si>
  <si>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</si>
  <si>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</si>
  <si>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</si>
  <si>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</si>
  <si>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</si>
  <si>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</si>
  <si>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</si>
  <si>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</si>
  <si>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</si>
  <si>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</si>
  <si>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</si>
  <si>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</si>
  <si>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</si>
  <si>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</si>
  <si>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</si>
  <si>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</si>
  <si>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</si>
  <si>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</si>
  <si>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</si>
  <si>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</si>
  <si>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</si>
  <si>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</si>
  <si>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</si>
  <si>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</si>
  <si>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</si>
  <si>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</si>
  <si>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</si>
  <si>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</si>
  <si>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</si>
  <si>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</si>
  <si>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</si>
  <si>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</si>
  <si>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</si>
  <si>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</si>
  <si>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</si>
  <si>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</si>
  <si>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</si>
  <si>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</si>
  <si>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</si>
  <si>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</si>
  <si>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</si>
  <si>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</si>
  <si>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</si>
  <si>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</si>
  <si>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</si>
  <si>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</si>
  <si>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</si>
  <si>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</si>
  <si>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</si>
  <si>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</si>
  <si>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</si>
  <si>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</si>
  <si>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</si>
  <si>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</si>
  <si>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</si>
  <si>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</si>
  <si>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</si>
  <si>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</si>
  <si>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</si>
  <si>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</si>
  <si>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</si>
  <si>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</si>
  <si>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</si>
  <si>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</si>
  <si>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</si>
  <si>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</si>
  <si>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</si>
  <si>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</si>
  <si>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</si>
  <si>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</si>
  <si>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</si>
  <si>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</si>
  <si>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</si>
  <si>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</si>
  <si>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</si>
  <si>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</si>
  <si>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</si>
  <si>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</si>
  <si>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</si>
  <si>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</si>
  <si>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</si>
  <si>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</si>
  <si>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</si>
  <si>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</si>
  <si>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</si>
  <si>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</si>
  <si>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</si>
  <si>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</si>
  <si>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</si>
  <si>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</si>
  <si>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</si>
  <si>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</si>
  <si>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</si>
  <si>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</si>
  <si>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</si>
  <si>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</si>
  <si>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</si>
  <si>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</si>
  <si>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</si>
  <si>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</si>
  <si>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</si>
  <si>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</si>
  <si>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</si>
  <si>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</si>
  <si>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</si>
  <si>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</si>
  <si>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</si>
  <si>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</si>
  <si>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</si>
  <si>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</si>
  <si>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</si>
  <si>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</si>
  <si>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</si>
  <si>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</si>
  <si>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</si>
  <si>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</si>
  <si>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</si>
  <si>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</si>
  <si>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</si>
  <si>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</si>
  <si>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</si>
  <si>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</si>
  <si>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</si>
  <si>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</si>
  <si>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</si>
  <si>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</si>
  <si>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</si>
  <si>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</si>
  <si>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</si>
  <si>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</si>
  <si>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</si>
  <si>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</si>
  <si>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</si>
  <si>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</si>
  <si>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</si>
  <si>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</si>
  <si>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</si>
  <si>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</si>
  <si>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</si>
  <si>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</si>
  <si>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</si>
  <si>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</si>
  <si>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</si>
  <si>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</si>
  <si>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</si>
  <si>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</si>
  <si>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</si>
  <si>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</si>
  <si>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</si>
  <si>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</si>
  <si>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</si>
  <si>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</si>
  <si>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</si>
  <si>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</si>
  <si>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</si>
  <si>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</si>
  <si>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</si>
  <si>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</si>
  <si>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</si>
  <si>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</si>
  <si>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</si>
  <si>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</si>
  <si>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</si>
  <si>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</si>
  <si>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</si>
  <si>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</si>
  <si>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</si>
  <si>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</si>
  <si>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</si>
  <si>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</si>
  <si>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</si>
  <si>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</si>
  <si>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</si>
  <si>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</si>
  <si>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</si>
  <si>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</si>
  <si>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</si>
  <si>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</si>
  <si>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</si>
  <si>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</si>
  <si>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</si>
  <si>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</si>
  <si>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</si>
  <si>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</si>
  <si>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</si>
  <si>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</si>
  <si>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</si>
  <si>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</si>
  <si>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</si>
  <si>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</si>
  <si>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</si>
  <si>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</si>
  <si>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</si>
  <si>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</si>
  <si>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</si>
  <si>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</si>
  <si>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</si>
  <si>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</si>
  <si>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</si>
  <si>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</si>
  <si>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</si>
  <si>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</si>
  <si>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</si>
  <si>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</si>
  <si>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</si>
  <si>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</si>
  <si>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</si>
  <si>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</si>
  <si>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</si>
  <si>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</si>
  <si>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</si>
  <si>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</si>
  <si>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</si>
  <si>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</si>
  <si>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</si>
  <si>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</si>
  <si>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</si>
  <si>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</si>
  <si>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</si>
  <si>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</si>
  <si>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</si>
  <si>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</si>
  <si>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</si>
  <si>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</si>
  <si>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</si>
  <si>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</si>
  <si>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</si>
  <si>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</si>
  <si>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</si>
  <si>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</si>
  <si>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</si>
  <si>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</si>
  <si>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</si>
  <si>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</si>
  <si>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</si>
  <si>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</si>
  <si>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</si>
  <si>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</si>
  <si>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</si>
  <si>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</si>
  <si>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</si>
  <si>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</si>
  <si>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</si>
  <si>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</si>
  <si>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</si>
  <si>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</si>
  <si>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</si>
  <si>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</si>
  <si>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</si>
  <si>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</si>
  <si>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</si>
  <si>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</si>
  <si>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</si>
  <si>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</si>
  <si>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</si>
  <si>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</si>
  <si>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</si>
  <si>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</si>
  <si>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</si>
  <si>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</si>
  <si>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</si>
  <si>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</si>
  <si>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</si>
  <si>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</si>
  <si>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</si>
  <si>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</si>
  <si>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</si>
  <si>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</si>
  <si>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</si>
  <si>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</si>
  <si>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</si>
  <si>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</si>
  <si>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</si>
  <si>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</si>
  <si>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</si>
  <si>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</si>
  <si>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</si>
  <si>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</si>
  <si>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</si>
  <si>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</si>
  <si>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</si>
  <si>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</si>
  <si>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</si>
  <si>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</si>
  <si>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</si>
  <si>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</si>
  <si>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</si>
  <si>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</si>
  <si>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</si>
  <si>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</si>
  <si>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</si>
  <si>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</si>
  <si>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</si>
  <si>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</si>
  <si>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</si>
  <si>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</si>
  <si>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</si>
  <si>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</si>
  <si>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</si>
  <si>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</si>
  <si>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</si>
  <si>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</si>
  <si>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</si>
  <si>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</si>
  <si>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</si>
  <si>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</si>
  <si>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</si>
  <si>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</si>
  <si>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</si>
  <si>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</si>
  <si>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</si>
  <si>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</si>
  <si>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</si>
  <si>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</si>
  <si>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</si>
  <si>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</si>
  <si>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</si>
  <si>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</si>
  <si>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</si>
  <si>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</si>
  <si>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</si>
  <si>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</si>
  <si>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</si>
  <si>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</si>
  <si>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</si>
  <si>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</si>
  <si>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</si>
  <si>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</si>
  <si>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</si>
  <si>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</si>
  <si>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</si>
  <si>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</si>
  <si>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</si>
  <si>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</si>
  <si>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</si>
  <si>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</si>
  <si>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</si>
  <si>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</si>
  <si>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</si>
  <si>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</si>
  <si>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</si>
  <si>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</si>
  <si>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</si>
  <si>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</si>
  <si>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</si>
  <si>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</si>
  <si>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</si>
  <si>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</si>
  <si>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</si>
  <si>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</si>
  <si>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</si>
  <si>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</si>
  <si>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</si>
  <si>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</si>
  <si>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</si>
  <si>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</si>
  <si>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</si>
  <si>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</si>
  <si>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</si>
  <si>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</si>
  <si>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</si>
  <si>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</si>
  <si>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</si>
  <si>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</si>
  <si>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</si>
  <si>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</si>
  <si>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</si>
  <si>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</si>
  <si>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</si>
  <si>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</si>
  <si>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</si>
  <si>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</si>
  <si>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</si>
  <si>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</si>
  <si>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</si>
  <si>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</si>
  <si>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</si>
  <si>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</si>
  <si>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</si>
  <si>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</si>
  <si>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</si>
  <si>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</si>
  <si>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</si>
  <si>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</si>
  <si>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</si>
  <si>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</si>
  <si>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</si>
  <si>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</si>
  <si>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</si>
  <si>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</si>
  <si>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</si>
  <si>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</si>
  <si>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</si>
  <si>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</si>
  <si>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</si>
  <si>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</si>
  <si>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</si>
  <si>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</si>
  <si>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</si>
  <si>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</si>
  <si>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</si>
  <si>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</si>
  <si>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</si>
  <si>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</si>
  <si>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</si>
  <si>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</si>
  <si>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</si>
  <si>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</si>
  <si>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</si>
  <si>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</si>
  <si>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</si>
  <si>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</si>
  <si>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</si>
  <si>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</si>
  <si>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</si>
  <si>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</si>
  <si>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</si>
  <si>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</si>
  <si>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</si>
  <si>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</si>
  <si>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</si>
  <si>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</si>
  <si>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</si>
  <si>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</si>
  <si>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</si>
  <si>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</si>
  <si>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</si>
  <si>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</si>
  <si>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</si>
  <si>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</si>
  <si>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</si>
  <si>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</si>
  <si>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</si>
  <si>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</si>
  <si>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</si>
  <si>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</si>
  <si>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</si>
  <si>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</si>
  <si>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</si>
  <si>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</si>
  <si>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</si>
  <si>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</si>
  <si>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</si>
  <si>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</si>
  <si>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</si>
  <si>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</si>
  <si>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</si>
  <si>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</si>
  <si>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</si>
  <si>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</si>
  <si>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</si>
  <si>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</si>
  <si>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</si>
  <si>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</si>
  <si>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</si>
  <si>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</si>
  <si>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</si>
  <si>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</si>
  <si>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</si>
  <si>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</si>
  <si>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</si>
  <si>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</si>
  <si>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</si>
  <si>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</si>
  <si>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</si>
  <si>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</si>
  <si>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</si>
  <si>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</si>
  <si>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</si>
  <si>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</si>
  <si>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</si>
  <si>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</si>
  <si>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</si>
  <si>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</si>
  <si>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</si>
  <si>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</si>
  <si>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</si>
  <si>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</si>
  <si>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</si>
  <si>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</si>
  <si>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</si>
  <si>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</si>
  <si>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</si>
  <si>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</si>
  <si>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</si>
  <si>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</si>
  <si>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</si>
  <si>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</si>
  <si>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</si>
  <si>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</si>
  <si>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</si>
  <si>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</si>
  <si>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</si>
  <si>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</si>
  <si>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</si>
  <si>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</si>
  <si>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</si>
  <si>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</si>
  <si>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</si>
  <si>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</si>
  <si>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</si>
  <si>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</si>
  <si>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</si>
  <si>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</si>
  <si>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</si>
  <si>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</si>
  <si>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</si>
  <si>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</si>
  <si>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</si>
  <si>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</si>
  <si>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</si>
  <si>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</si>
  <si>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</si>
  <si>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</si>
  <si>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</si>
  <si>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</si>
  <si>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</si>
  <si>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</si>
  <si>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</si>
  <si>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</si>
  <si>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</si>
  <si>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</si>
  <si>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</si>
  <si>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</si>
  <si>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</si>
  <si>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</si>
  <si>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</si>
  <si>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</si>
  <si>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</si>
  <si>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</si>
  <si>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</si>
  <si>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</si>
  <si>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</si>
  <si>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</si>
  <si>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</si>
  <si>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</si>
  <si>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</si>
  <si>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</si>
  <si>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</si>
  <si>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</si>
  <si>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</si>
  <si>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</si>
  <si>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</si>
  <si>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</si>
  <si>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</si>
  <si>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</si>
  <si>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</si>
  <si>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</si>
  <si>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</si>
  <si>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</si>
  <si>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</si>
  <si>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</si>
  <si>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</si>
  <si>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</si>
  <si>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</si>
  <si>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</si>
  <si>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</si>
  <si>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</si>
  <si>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</si>
  <si>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</si>
  <si>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</si>
  <si>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</si>
  <si>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</si>
  <si>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</si>
  <si>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</si>
  <si>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</si>
  <si>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</si>
  <si>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</si>
  <si>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</si>
  <si>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</si>
  <si>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</si>
  <si>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</si>
  <si>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</si>
  <si>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</si>
  <si>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</si>
  <si>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</si>
  <si>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</si>
  <si>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</si>
  <si>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</si>
  <si>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</si>
  <si>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</si>
  <si>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</si>
  <si>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</si>
  <si>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</si>
  <si>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</si>
  <si>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</si>
  <si>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</si>
  <si>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</si>
  <si>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</si>
  <si>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</si>
  <si>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</si>
  <si>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</si>
  <si>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</si>
  <si>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</si>
  <si>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</si>
  <si>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</si>
  <si>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</si>
  <si>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</si>
  <si>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</si>
  <si>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</si>
  <si>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</si>
  <si>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</si>
  <si>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</si>
  <si>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</si>
  <si>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</si>
  <si>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</si>
  <si>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</si>
  <si>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</si>
  <si>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</si>
  <si>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</si>
  <si>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</si>
  <si>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</si>
  <si>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</si>
  <si>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</si>
  <si>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</si>
  <si>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</si>
  <si>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</si>
  <si>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</si>
  <si>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</si>
  <si>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</si>
  <si>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</si>
  <si>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</si>
  <si>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</si>
  <si>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</si>
  <si>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</si>
  <si>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</si>
  <si>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</si>
  <si>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</si>
  <si>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</si>
  <si>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</si>
  <si>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</si>
  <si>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</si>
  <si>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</si>
  <si>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</si>
  <si>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</si>
  <si>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</si>
  <si>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</si>
  <si>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</si>
  <si>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</si>
  <si>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</si>
  <si>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</si>
  <si>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</si>
  <si>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</si>
  <si>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</si>
  <si>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</si>
  <si>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</si>
  <si>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</si>
  <si>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</si>
  <si>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</si>
  <si>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</si>
  <si>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</si>
  <si>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</si>
  <si>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</si>
  <si>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</si>
  <si>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</si>
  <si>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</si>
  <si>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</si>
  <si>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</si>
  <si>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</si>
  <si>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</si>
  <si>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</si>
  <si>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</si>
  <si>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</si>
  <si>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</si>
  <si>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</si>
  <si>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</si>
  <si>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</si>
  <si>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</si>
  <si>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</si>
  <si>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</si>
  <si>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</si>
  <si>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</si>
  <si>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</si>
  <si>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</si>
  <si>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</si>
  <si>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</si>
  <si>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</si>
  <si>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</si>
  <si>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</si>
  <si>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</si>
  <si>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</si>
  <si>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</si>
  <si>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</si>
  <si>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</si>
  <si>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</si>
  <si>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</si>
  <si>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</si>
  <si>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</si>
  <si>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</si>
  <si>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</si>
  <si>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</si>
  <si>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</si>
  <si>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</si>
  <si>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</si>
  <si>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</si>
  <si>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</si>
  <si>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</si>
  <si>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</si>
  <si>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</si>
  <si>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</si>
  <si>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</si>
  <si>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</si>
  <si>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</si>
  <si>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</si>
  <si>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</si>
  <si>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</si>
  <si>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</si>
  <si>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</si>
  <si>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</si>
  <si>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</si>
  <si>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</si>
  <si>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</si>
  <si>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</si>
  <si>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</si>
  <si>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</si>
  <si>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</si>
  <si>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</si>
  <si>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</si>
  <si>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</si>
  <si>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</si>
  <si>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</si>
  <si>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</si>
  <si>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</si>
  <si>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</si>
  <si>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</si>
  <si>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</si>
  <si>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</si>
  <si>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</si>
  <si>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</si>
  <si>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</si>
  <si>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</si>
  <si>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</si>
  <si>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</si>
  <si>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</si>
  <si>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</si>
  <si>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</si>
  <si>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</si>
  <si>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</si>
  <si>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</si>
  <si>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</si>
  <si>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</si>
  <si>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</si>
  <si>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</si>
  <si>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</si>
  <si>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</si>
  <si>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</si>
  <si>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</si>
  <si>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</si>
  <si>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</si>
  <si>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</si>
  <si>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</si>
  <si>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</si>
  <si>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</si>
  <si>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</si>
  <si>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</si>
  <si>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</si>
  <si>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</si>
  <si>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</si>
  <si>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</si>
  <si>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</si>
  <si>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</si>
  <si>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</si>
  <si>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</si>
  <si>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</si>
  <si>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</si>
  <si>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</si>
  <si>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</si>
  <si>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</si>
  <si>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</si>
  <si>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</si>
  <si>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</si>
  <si>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</si>
  <si>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</si>
  <si>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</si>
  <si>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</si>
  <si>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</si>
  <si>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</si>
  <si>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</si>
  <si>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</si>
  <si>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</si>
  <si>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</si>
  <si>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</si>
  <si>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</si>
  <si>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</si>
  <si>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</si>
  <si>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</si>
  <si>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</si>
  <si>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</si>
  <si>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</si>
  <si>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</si>
  <si>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</si>
  <si>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</si>
  <si>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</si>
  <si>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</si>
  <si>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</si>
  <si>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</si>
  <si>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</si>
  <si>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</si>
  <si>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</si>
  <si>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</si>
  <si>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</si>
  <si>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</si>
  <si>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</si>
  <si>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</si>
  <si>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</si>
  <si>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</si>
  <si>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</si>
  <si>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</si>
  <si>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</si>
  <si>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</si>
  <si>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</si>
  <si>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</si>
  <si>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</si>
  <si>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</si>
  <si>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</si>
  <si>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</si>
  <si>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</si>
  <si>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</si>
  <si>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</si>
  <si>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</si>
  <si>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</si>
  <si>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</si>
  <si>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</si>
  <si>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</si>
  <si>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</si>
  <si>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</si>
  <si>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</si>
  <si>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</si>
  <si>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</si>
  <si>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</si>
  <si>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</si>
  <si>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</si>
  <si>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</si>
  <si>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</si>
  <si>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</si>
  <si>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</si>
  <si>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</si>
  <si>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</si>
  <si>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</si>
  <si>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</si>
  <si>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</si>
  <si>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</si>
  <si>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</si>
  <si>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</si>
  <si>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</si>
  <si>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</si>
  <si>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</si>
  <si>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</si>
  <si>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</si>
  <si>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</si>
  <si>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</si>
  <si>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</si>
  <si>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</si>
  <si>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</si>
  <si>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</si>
  <si>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</si>
  <si>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</si>
  <si>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</si>
  <si>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</si>
  <si>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</si>
  <si>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</si>
  <si>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</si>
  <si>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</si>
  <si>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</si>
  <si>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</si>
  <si>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</si>
  <si>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</si>
  <si>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</si>
  <si>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</si>
  <si>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</si>
  <si>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</si>
  <si>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</si>
  <si>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</si>
  <si>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</si>
  <si>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</si>
  <si>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</si>
  <si>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</si>
  <si>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</si>
  <si>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</si>
  <si>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</si>
  <si>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</si>
  <si>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</si>
  <si>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</si>
  <si>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</si>
  <si>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</si>
  <si>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</si>
  <si>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</si>
  <si>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</si>
  <si>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</si>
  <si>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</si>
  <si>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</si>
  <si>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</si>
  <si>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</si>
  <si>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</si>
  <si>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</si>
  <si>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</si>
  <si>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</si>
  <si>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</si>
  <si>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</si>
  <si>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</si>
  <si>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</si>
  <si>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</si>
  <si>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</si>
  <si>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</si>
  <si>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</si>
  <si>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</si>
  <si>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</si>
  <si>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</si>
  <si>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</si>
  <si>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</si>
  <si>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</si>
  <si>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</si>
  <si>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</si>
  <si>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</si>
  <si>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</si>
  <si>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</si>
  <si>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</si>
  <si>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</si>
  <si>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</si>
  <si>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</si>
  <si>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</si>
  <si>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</si>
  <si>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</si>
  <si>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</si>
  <si>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</si>
  <si>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</si>
  <si>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</si>
  <si>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</si>
  <si>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</si>
  <si>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</si>
  <si>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</si>
  <si>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</si>
  <si>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</si>
  <si>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</si>
  <si>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</si>
  <si>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</si>
  <si>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</si>
  <si>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</si>
  <si>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</si>
  <si>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</si>
  <si>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</si>
  <si>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</si>
  <si>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</si>
  <si>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</si>
  <si>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</si>
  <si>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</si>
  <si>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</si>
  <si>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</si>
  <si>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</si>
  <si>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</si>
  <si>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</si>
  <si>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</si>
  <si>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</si>
  <si>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</si>
  <si>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</si>
  <si>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</si>
  <si>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</si>
  <si>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</si>
  <si>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</si>
  <si>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</si>
  <si>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</si>
  <si>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</si>
  <si>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</si>
  <si>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</si>
  <si>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</si>
  <si>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</si>
  <si>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</si>
  <si>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</si>
  <si>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</si>
  <si>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</si>
  <si>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</si>
  <si>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</si>
  <si>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</si>
  <si>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</si>
  <si>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</si>
  <si>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</si>
  <si>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</si>
  <si>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</si>
  <si>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</si>
  <si>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</si>
  <si>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</si>
  <si>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</si>
  <si>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</si>
  <si>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</si>
  <si>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</si>
  <si>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</si>
  <si>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</si>
  <si>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</si>
  <si>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</si>
  <si>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</si>
  <si>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</si>
  <si>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</si>
  <si>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</si>
  <si>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</si>
  <si>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</si>
  <si>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</si>
  <si>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</si>
  <si>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</si>
  <si>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</si>
  <si>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</si>
  <si>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</si>
  <si>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</si>
  <si>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</si>
  <si>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</si>
  <si>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</si>
  <si>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</si>
  <si>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</si>
  <si>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</si>
  <si>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</si>
  <si>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</si>
  <si>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</si>
  <si>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</si>
  <si>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</si>
  <si>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</si>
  <si>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</si>
  <si>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</si>
  <si>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</si>
  <si>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</si>
  <si>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</si>
  <si>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</si>
  <si>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</si>
  <si>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</si>
  <si>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</si>
  <si>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</si>
  <si>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</si>
  <si>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</si>
  <si>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</si>
  <si>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</si>
  <si>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</si>
  <si>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</si>
  <si>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</si>
  <si>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</si>
  <si>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</si>
  <si>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</si>
  <si>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</si>
  <si>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</si>
  <si>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</si>
  <si>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</si>
  <si>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</si>
  <si>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</si>
  <si>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</si>
  <si>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</si>
  <si>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</si>
  <si>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</si>
  <si>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</si>
  <si>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</si>
  <si>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</si>
  <si>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</si>
  <si>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</si>
  <si>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</si>
  <si>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</si>
  <si>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</si>
  <si>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</si>
  <si>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</si>
  <si>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</si>
  <si>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</si>
  <si>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</si>
  <si>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</si>
  <si>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</si>
  <si>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</si>
  <si>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</si>
  <si>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</si>
  <si>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</si>
  <si>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</si>
  <si>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</si>
  <si>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</si>
  <si>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</si>
  <si>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</si>
  <si>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</si>
  <si>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</si>
  <si>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</si>
  <si>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</si>
  <si>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</si>
  <si>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</si>
  <si>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</si>
  <si>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</si>
  <si>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</si>
  <si>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</si>
  <si>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</si>
  <si>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</si>
  <si>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</si>
  <si>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</si>
  <si>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</si>
  <si>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</si>
  <si>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</si>
  <si>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</si>
  <si>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</si>
  <si>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</si>
  <si>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</si>
  <si>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</si>
  <si>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</si>
  <si>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</si>
  <si>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</si>
  <si>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</si>
  <si>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</si>
  <si>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</si>
  <si>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</si>
  <si>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</si>
  <si>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</si>
  <si>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</si>
  <si>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</si>
  <si>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</si>
  <si>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</si>
  <si>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</si>
  <si>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</si>
  <si>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</si>
  <si>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</si>
  <si>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</si>
  <si>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</si>
  <si>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</si>
  <si>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</si>
  <si>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</si>
  <si>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</si>
  <si>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</si>
  <si>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</si>
  <si>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</si>
  <si>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</si>
  <si>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</si>
  <si>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</si>
  <si>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</si>
  <si>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</si>
  <si>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</si>
  <si>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</si>
  <si>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</si>
  <si>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</si>
  <si>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</si>
  <si>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</si>
  <si>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</si>
  <si>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</si>
  <si>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</si>
  <si>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</si>
  <si>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</si>
  <si>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</si>
  <si>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</si>
  <si>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</si>
  <si>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</si>
  <si>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</si>
  <si>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</si>
  <si>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</si>
  <si>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</si>
  <si>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</si>
  <si>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</si>
  <si>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</si>
  <si>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</si>
  <si>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</si>
  <si>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</si>
  <si>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</si>
  <si>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</si>
  <si>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</si>
  <si>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</si>
  <si>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</si>
  <si>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</si>
  <si>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</si>
  <si>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</si>
  <si>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</si>
  <si>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</si>
  <si>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</si>
  <si>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</si>
  <si>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</si>
  <si>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</si>
  <si>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</si>
  <si>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</si>
  <si>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</si>
  <si>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</si>
  <si>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</si>
  <si>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</si>
  <si>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</si>
  <si>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</si>
  <si>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</si>
  <si>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</si>
  <si>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</si>
  <si>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</si>
  <si>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</si>
  <si>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</si>
  <si>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</si>
  <si>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</si>
  <si>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</si>
  <si>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</si>
  <si>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</si>
  <si>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</si>
  <si>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</si>
  <si>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</si>
  <si>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</si>
  <si>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</si>
  <si>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</si>
  <si>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</si>
  <si>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</si>
  <si>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</si>
  <si>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</si>
  <si>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</si>
  <si>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</si>
  <si>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</si>
  <si>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</si>
  <si>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</si>
  <si>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</si>
  <si>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</si>
  <si>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</si>
  <si>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</si>
  <si>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</si>
  <si>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</si>
  <si>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</si>
  <si>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</si>
  <si>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</si>
  <si>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</si>
  <si>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</si>
  <si>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</si>
  <si>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</si>
  <si>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</si>
  <si>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</si>
  <si>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</si>
  <si>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</si>
  <si>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</si>
  <si>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</si>
  <si>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</si>
  <si>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</si>
  <si>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</si>
  <si>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</si>
  <si>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</si>
  <si>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</si>
  <si>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</si>
  <si>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</si>
  <si>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</si>
  <si>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</si>
  <si>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</si>
  <si>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</si>
  <si>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</si>
  <si>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</si>
  <si>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</si>
  <si>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</si>
  <si>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</si>
  <si>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</si>
  <si>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</si>
  <si>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</si>
  <si>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</si>
  <si>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</si>
  <si>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</si>
  <si>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</si>
  <si>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</si>
  <si>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</si>
  <si>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</si>
  <si>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</si>
  <si>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</si>
  <si>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</si>
  <si>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</si>
  <si>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</si>
  <si>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</si>
  <si>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</si>
  <si>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</si>
  <si>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</si>
  <si>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</si>
  <si>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</si>
  <si>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</si>
  <si>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</si>
  <si>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</si>
  <si>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</si>
  <si>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</si>
  <si>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</si>
  <si>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</si>
  <si>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</si>
  <si>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</si>
  <si>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</si>
  <si>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</si>
  <si>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</si>
  <si>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</si>
  <si>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</si>
  <si>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</si>
  <si>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</si>
  <si>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</si>
  <si>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</si>
  <si>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</si>
  <si>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</si>
  <si>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</si>
  <si>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</si>
  <si>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</si>
  <si>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</si>
  <si>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</si>
  <si>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</si>
  <si>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</si>
  <si>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</si>
  <si>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</si>
  <si>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</si>
  <si>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</si>
  <si>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</si>
  <si>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</si>
  <si>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</si>
  <si>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</si>
  <si>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</si>
  <si>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</si>
  <si>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</si>
  <si>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</si>
  <si>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</si>
  <si>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</si>
  <si>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</si>
  <si>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</si>
  <si>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</si>
  <si>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</si>
  <si>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</si>
  <si>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</si>
  <si>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</si>
  <si>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</si>
  <si>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</si>
  <si>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</si>
  <si>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</si>
  <si>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</si>
  <si>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</si>
  <si>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</si>
  <si>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</si>
  <si>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</si>
  <si>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</si>
  <si>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</si>
  <si>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</si>
  <si>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</si>
  <si>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</si>
  <si>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</si>
  <si>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</si>
  <si>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</si>
  <si>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</si>
  <si>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</si>
  <si>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</si>
  <si>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</si>
  <si>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</si>
  <si>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</si>
  <si>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</si>
  <si>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</si>
  <si>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</si>
  <si>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</si>
  <si>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</si>
  <si>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</si>
  <si>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</si>
  <si>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</si>
  <si>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</si>
  <si>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</si>
  <si>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</si>
  <si>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</si>
  <si>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</si>
  <si>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</si>
  <si>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</si>
  <si>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</si>
  <si>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</si>
  <si>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</si>
  <si>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</si>
  <si>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</si>
  <si>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</si>
  <si>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</si>
  <si>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</si>
  <si>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</si>
  <si>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</si>
  <si>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</si>
  <si>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</si>
  <si>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</si>
  <si>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</si>
  <si>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</si>
  <si>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</si>
  <si>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</si>
  <si>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</si>
  <si>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</si>
  <si>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</si>
  <si>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</si>
  <si>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</si>
  <si>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</si>
  <si>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</si>
  <si>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</si>
  <si>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</si>
  <si>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</si>
  <si>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</si>
  <si>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</si>
  <si>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</si>
  <si>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</si>
  <si>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</si>
  <si>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</si>
  <si>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</si>
  <si>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</si>
  <si>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</si>
  <si>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</si>
  <si>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</si>
  <si>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</si>
  <si>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</si>
  <si>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</si>
  <si>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</si>
  <si>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</si>
  <si>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</si>
  <si>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</si>
  <si>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</si>
  <si>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</si>
  <si>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</si>
  <si>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</si>
  <si>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</si>
  <si>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</si>
  <si>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</si>
  <si>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</si>
  <si>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</si>
  <si>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</si>
  <si>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</si>
  <si>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</si>
  <si>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</si>
  <si>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</si>
  <si>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</si>
  <si>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</si>
  <si>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</si>
  <si>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</si>
  <si>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</si>
  <si>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</si>
  <si>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</si>
  <si>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</si>
  <si>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</si>
  <si>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</si>
  <si>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</si>
  <si>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</si>
  <si>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</si>
  <si>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</si>
  <si>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</si>
  <si>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</si>
  <si>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</si>
  <si>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</si>
  <si>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</si>
  <si>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</si>
  <si>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</si>
  <si>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</si>
  <si>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</si>
  <si>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</si>
  <si>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</si>
  <si>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</si>
  <si>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</si>
  <si>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</si>
  <si>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</si>
  <si>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</si>
  <si>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</si>
  <si>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</si>
  <si>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</si>
  <si>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</si>
  <si>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</si>
  <si>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</si>
  <si>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</si>
  <si>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</si>
  <si>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</si>
  <si>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</si>
  <si>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</si>
  <si>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</si>
  <si>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</si>
  <si>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</si>
  <si>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</si>
  <si>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</si>
  <si>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</si>
  <si>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</si>
  <si>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</si>
  <si>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</si>
  <si>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</si>
  <si>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</si>
  <si>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</si>
  <si>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</si>
  <si>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</si>
  <si>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</si>
  <si>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</si>
  <si>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</si>
  <si>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</si>
  <si>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</si>
  <si>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</si>
  <si>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</si>
  <si>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</si>
  <si>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</si>
  <si>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</si>
  <si>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</si>
  <si>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</si>
  <si>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</si>
  <si>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</si>
  <si>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</si>
  <si>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</si>
  <si>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</si>
  <si>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</si>
  <si>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</si>
  <si>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</si>
  <si>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</si>
  <si>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</si>
  <si>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</si>
  <si>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</si>
  <si>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</si>
  <si>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</si>
  <si>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</si>
  <si>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</si>
  <si>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</si>
  <si>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</si>
  <si>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</si>
  <si>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</si>
  <si>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</si>
  <si>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</si>
  <si>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</si>
  <si>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</si>
  <si>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</si>
  <si>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</si>
  <si>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</si>
  <si>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</si>
  <si>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</si>
  <si>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</si>
  <si>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</si>
  <si>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</si>
  <si>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</si>
  <si>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</si>
  <si>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</si>
  <si>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</si>
  <si>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</si>
  <si>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</si>
  <si>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</si>
  <si>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</si>
  <si>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</si>
  <si>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</si>
  <si>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</si>
  <si>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</si>
  <si>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</si>
  <si>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</si>
  <si>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</si>
  <si>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</si>
  <si>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</si>
  <si>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</si>
  <si>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</si>
  <si>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</si>
  <si>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</si>
  <si>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</si>
  <si>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</si>
  <si>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</si>
  <si>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</si>
  <si>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</si>
  <si>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</si>
  <si>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</si>
  <si>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</si>
  <si>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</si>
  <si>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</si>
  <si>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</si>
  <si>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</si>
  <si>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</si>
  <si>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</si>
  <si>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</si>
  <si>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</si>
  <si>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</si>
  <si>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</si>
  <si>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</si>
  <si>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</si>
  <si>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</si>
  <si>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</si>
  <si>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</si>
  <si>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</si>
  <si>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</si>
  <si>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</si>
  <si>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</si>
  <si>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</si>
  <si>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</si>
  <si>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</si>
  <si>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</si>
  <si>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</si>
  <si>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</si>
  <si>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</si>
  <si>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</si>
  <si>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</si>
  <si>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</si>
  <si>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</si>
  <si>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</si>
  <si>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</si>
  <si>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</si>
  <si>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</si>
  <si>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</si>
  <si>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</si>
  <si>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</si>
  <si>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</si>
  <si>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</si>
  <si>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</si>
  <si>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</si>
  <si>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</si>
  <si>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</si>
  <si>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</si>
  <si>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</si>
  <si>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</si>
  <si>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</si>
  <si>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</si>
  <si>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</si>
  <si>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</si>
  <si>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</si>
  <si>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</si>
  <si>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</si>
  <si>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</si>
  <si>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</si>
  <si>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</si>
  <si>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</si>
  <si>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</si>
  <si>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</si>
  <si>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</si>
  <si>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</si>
  <si>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</si>
  <si>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</si>
  <si>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</si>
  <si>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</si>
  <si>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</si>
  <si>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</si>
  <si>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</si>
  <si>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</si>
  <si>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</si>
  <si>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</si>
  <si>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</si>
  <si>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</si>
  <si>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</si>
  <si>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</si>
  <si>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</si>
  <si>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</si>
  <si>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</si>
  <si>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</si>
  <si>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</si>
  <si>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</si>
  <si>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</si>
  <si>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</si>
  <si>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</si>
  <si>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</si>
  <si>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</si>
  <si>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</si>
  <si>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</si>
  <si>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</si>
  <si>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</si>
  <si>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</si>
  <si>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</si>
  <si>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</si>
  <si>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</si>
  <si>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</si>
  <si>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</si>
  <si>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</si>
  <si>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</si>
  <si>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</si>
  <si>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</si>
  <si>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</si>
  <si>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</si>
  <si>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</si>
  <si>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</si>
  <si>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</si>
  <si>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</si>
  <si>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</si>
  <si>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</si>
  <si>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</si>
  <si>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</si>
  <si>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</si>
  <si>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</si>
  <si>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</si>
  <si>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</si>
  <si>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</si>
  <si>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</si>
  <si>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</si>
  <si>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</si>
  <si>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</si>
  <si>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</si>
  <si>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</si>
  <si>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</si>
  <si>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</si>
  <si>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</si>
  <si>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</si>
  <si>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</si>
  <si>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</si>
  <si>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</si>
  <si>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</si>
  <si>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</si>
  <si>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</si>
  <si>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</si>
  <si>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</si>
  <si>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</si>
  <si>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</si>
  <si>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</si>
  <si>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</si>
  <si>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</si>
  <si>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</si>
  <si>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</si>
  <si>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</si>
  <si>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</si>
  <si>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</si>
  <si>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</si>
  <si>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</si>
  <si>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</si>
  <si>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</si>
  <si>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</si>
  <si>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</si>
  <si>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</si>
  <si>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</si>
  <si>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</si>
  <si>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</si>
  <si>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</si>
  <si>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</si>
  <si>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</si>
  <si>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</si>
  <si>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</si>
  <si>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</si>
  <si>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</si>
  <si>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</si>
  <si>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</si>
  <si>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</si>
  <si>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</si>
  <si>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</si>
  <si>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</si>
  <si>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</si>
  <si>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</si>
  <si>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</si>
  <si>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</si>
  <si>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</si>
  <si>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</si>
  <si>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</si>
  <si>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</si>
  <si>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</si>
  <si>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</si>
  <si>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</si>
  <si>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</si>
  <si>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</si>
  <si>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</si>
  <si>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</si>
  <si>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</si>
  <si>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</si>
  <si>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</si>
  <si>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</si>
  <si>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</si>
  <si>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</si>
  <si>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</si>
  <si>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</si>
  <si>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</si>
  <si>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</si>
  <si>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</si>
  <si>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</si>
  <si>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</si>
  <si>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</si>
  <si>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</si>
  <si>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</si>
  <si>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</si>
  <si>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</si>
  <si>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</si>
  <si>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</si>
  <si>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</si>
  <si>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</si>
  <si>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</si>
  <si>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</si>
  <si>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</si>
  <si>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</si>
  <si>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</si>
  <si>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</si>
  <si>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</si>
  <si>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</si>
  <si>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</si>
  <si>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</si>
  <si>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</si>
  <si>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</si>
  <si>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</si>
  <si>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</si>
  <si>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</si>
  <si>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</si>
  <si>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</si>
  <si>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</si>
  <si>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</si>
  <si>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</si>
  <si>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</si>
  <si>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</si>
  <si>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</si>
  <si>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</si>
  <si>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</si>
  <si>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</si>
  <si>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</si>
  <si>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</si>
  <si>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</si>
  <si>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</si>
  <si>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</si>
  <si>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</si>
  <si>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</si>
  <si>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</si>
  <si>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</si>
  <si>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</si>
  <si>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</si>
  <si>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</si>
  <si>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</si>
  <si>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</si>
  <si>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</si>
  <si>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</si>
  <si>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</si>
  <si>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</si>
  <si>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</si>
  <si>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</si>
  <si>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</si>
  <si>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</si>
  <si>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</si>
  <si>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</si>
  <si>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</si>
  <si>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</si>
  <si>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</si>
  <si>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</si>
  <si>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</si>
  <si>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</si>
  <si>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</si>
  <si>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</si>
  <si>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</si>
  <si>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</si>
  <si>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</si>
  <si>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</si>
  <si>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</si>
  <si>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</si>
  <si>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</si>
  <si>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</si>
  <si>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</si>
  <si>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</si>
  <si>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</si>
  <si>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</si>
  <si>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</si>
  <si>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</si>
  <si>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</si>
  <si>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</si>
  <si>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</si>
  <si>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</si>
  <si>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</si>
  <si>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</si>
  <si>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</si>
  <si>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</si>
  <si>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</si>
  <si>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</si>
  <si>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</si>
  <si>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</si>
  <si>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</si>
  <si>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</si>
  <si>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</si>
  <si>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</si>
  <si>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</si>
  <si>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</si>
  <si>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</si>
  <si>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</si>
  <si>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</si>
  <si>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</si>
  <si>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</si>
  <si>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</si>
  <si>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</si>
  <si>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</si>
  <si>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</si>
  <si>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</si>
  <si>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</si>
  <si>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</si>
  <si>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</si>
  <si>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</si>
  <si>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</si>
  <si>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</si>
  <si>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</si>
  <si>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</si>
  <si>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</si>
  <si>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</si>
  <si>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</si>
  <si>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</si>
  <si>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</si>
  <si>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</si>
  <si>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</si>
  <si>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</si>
  <si>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</si>
  <si>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</si>
  <si>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</si>
  <si>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</si>
  <si>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</si>
  <si>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</si>
  <si>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</si>
  <si>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</si>
  <si>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</si>
  <si>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</si>
  <si>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</si>
  <si>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</si>
  <si>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</si>
  <si>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</si>
  <si>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</si>
  <si>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</si>
  <si>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</si>
  <si>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</si>
  <si>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</si>
  <si>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</si>
  <si>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</si>
  <si>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</si>
  <si>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</si>
  <si>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</si>
  <si>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</si>
  <si>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</si>
  <si>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</si>
  <si>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</si>
  <si>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</si>
  <si>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</si>
  <si>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</si>
  <si>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</si>
  <si>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</si>
  <si>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</si>
  <si>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</si>
  <si>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</si>
  <si>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</si>
  <si>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</si>
  <si>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</si>
  <si>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</si>
  <si>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</si>
  <si>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</si>
  <si>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</si>
  <si>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</si>
  <si>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</si>
  <si>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</si>
  <si>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</si>
  <si>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</si>
  <si>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</si>
  <si>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</si>
  <si>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</si>
  <si>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</si>
  <si>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</si>
  <si>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</si>
  <si>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</si>
  <si>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</si>
  <si>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</si>
  <si>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</si>
  <si>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</si>
  <si>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</si>
  <si>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</si>
  <si>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</si>
  <si>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</si>
  <si>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</si>
  <si>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</si>
  <si>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</si>
  <si>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</si>
  <si>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</si>
  <si>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</si>
  <si>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</si>
  <si>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</si>
  <si>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</si>
  <si>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</si>
  <si>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</si>
  <si>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</si>
  <si>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</si>
  <si>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</si>
  <si>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</si>
  <si>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</si>
  <si>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</si>
  <si>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</si>
  <si>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</si>
  <si>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</si>
  <si>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</si>
  <si>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</si>
  <si>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</si>
  <si>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</si>
  <si>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</si>
  <si>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</si>
  <si>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</si>
  <si>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</si>
  <si>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</si>
  <si>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</si>
  <si>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</si>
  <si>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</si>
  <si>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</si>
  <si>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</si>
  <si>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</si>
  <si>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</si>
  <si>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</si>
  <si>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</si>
  <si>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</si>
  <si>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</si>
  <si>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</si>
  <si>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</si>
  <si>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</si>
  <si>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</si>
  <si>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</si>
  <si>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</si>
  <si>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</si>
  <si>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</si>
  <si>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</si>
  <si>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</si>
  <si>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</si>
  <si>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</si>
  <si>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</si>
  <si>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</si>
  <si>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</si>
  <si>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</si>
  <si>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</si>
  <si>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</si>
  <si>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</si>
  <si>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</si>
  <si>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</si>
  <si>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</si>
  <si>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</si>
  <si>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</si>
  <si>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</si>
  <si>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</si>
  <si>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</si>
  <si>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</si>
  <si>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</si>
  <si>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</si>
  <si>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</si>
  <si>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</si>
  <si>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</si>
  <si>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</si>
  <si>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</si>
  <si>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</si>
  <si>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</si>
  <si>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</si>
  <si>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</si>
  <si>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</si>
  <si>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</si>
  <si>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</si>
  <si>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</si>
  <si>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</si>
  <si>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</si>
  <si>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</si>
  <si>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</si>
  <si>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</si>
  <si>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</si>
  <si>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</si>
  <si>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</si>
  <si>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</si>
  <si>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</si>
  <si>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</si>
  <si>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</si>
  <si>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</si>
  <si>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</si>
  <si>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</si>
  <si>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</si>
  <si>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</si>
  <si>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</si>
  <si>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</si>
  <si>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</si>
  <si>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</si>
  <si>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</si>
  <si>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</si>
  <si>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</si>
  <si>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</si>
  <si>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</si>
  <si>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</si>
  <si>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</si>
  <si>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</si>
  <si>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</si>
  <si>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</si>
  <si>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</si>
  <si>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</si>
  <si>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</si>
  <si>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</si>
  <si>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</si>
  <si>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</si>
  <si>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</si>
  <si>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</si>
  <si>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</si>
  <si>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</si>
  <si>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</si>
  <si>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</si>
  <si>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</si>
  <si>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</si>
  <si>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</si>
  <si>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</si>
  <si>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</si>
  <si>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</si>
  <si>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</si>
  <si>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</si>
  <si>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</si>
  <si>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</si>
  <si>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</si>
  <si>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</si>
  <si>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</si>
  <si>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</si>
  <si>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</si>
  <si>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</si>
  <si>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</si>
  <si>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</si>
  <si>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</si>
  <si>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</si>
  <si>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</si>
  <si>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</si>
  <si>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</si>
  <si>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</si>
  <si>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</si>
  <si>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</si>
  <si>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</si>
  <si>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</si>
  <si>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</si>
  <si>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</si>
  <si>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</si>
  <si>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</si>
  <si>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</si>
  <si>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</si>
  <si>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</si>
  <si>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</si>
  <si>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</si>
  <si>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</si>
  <si>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</si>
  <si>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</si>
  <si>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</si>
  <si>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</si>
  <si>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</si>
  <si>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</si>
  <si>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</si>
  <si>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</si>
  <si>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</si>
  <si>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</si>
  <si>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</si>
  <si>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</si>
  <si>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</si>
  <si>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</si>
  <si>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</si>
  <si>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</si>
  <si>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</si>
  <si>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</si>
  <si>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</si>
  <si>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</si>
  <si>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</si>
  <si>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</si>
  <si>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</si>
  <si>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</si>
  <si>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</si>
  <si>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</si>
  <si>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</si>
  <si>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</si>
  <si>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</si>
  <si>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</si>
  <si>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</si>
  <si>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</si>
  <si>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</si>
  <si>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</si>
  <si>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</si>
  <si>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</si>
  <si>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</si>
  <si>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</si>
  <si>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</si>
  <si>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</si>
  <si>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</si>
  <si>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</si>
  <si>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</si>
  <si>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</si>
  <si>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</si>
  <si>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</si>
  <si>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</si>
  <si>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</si>
  <si>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</si>
  <si>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</si>
  <si>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</si>
  <si>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</si>
  <si>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</si>
  <si>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</si>
  <si>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</si>
  <si>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</si>
  <si>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</si>
  <si>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</si>
  <si>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</si>
  <si>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</si>
  <si>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</si>
  <si>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</si>
  <si>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</si>
  <si>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</si>
  <si>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</si>
  <si>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</si>
  <si>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</si>
  <si>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</si>
  <si>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</si>
  <si>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</si>
  <si>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</si>
  <si>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</si>
  <si>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</si>
  <si>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</si>
  <si>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</si>
  <si>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</si>
  <si>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</si>
  <si>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</si>
  <si>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</si>
  <si>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</si>
  <si>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</si>
  <si>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</si>
  <si>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</si>
  <si>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</si>
  <si>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</si>
  <si>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</si>
  <si>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</si>
  <si>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</si>
  <si>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</si>
  <si>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</si>
  <si>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</si>
  <si>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</si>
  <si>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</si>
  <si>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</si>
  <si>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</si>
  <si>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</si>
  <si>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</si>
  <si>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</si>
  <si>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</si>
  <si>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</si>
  <si>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</si>
  <si>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</si>
  <si>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</si>
  <si>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</si>
  <si>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</si>
  <si>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</si>
  <si>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</si>
  <si>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</si>
  <si>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</si>
  <si>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</si>
  <si>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</si>
  <si>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</si>
  <si>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</si>
  <si>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</si>
  <si>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</si>
  <si>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</si>
  <si>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</si>
  <si>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</si>
  <si>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</si>
  <si>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</si>
  <si>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</si>
  <si>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</si>
  <si>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</si>
  <si>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</si>
  <si>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</si>
  <si>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</si>
  <si>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</si>
  <si>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</si>
  <si>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</si>
  <si>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</si>
  <si>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</si>
  <si>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</si>
  <si>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</si>
  <si>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</si>
  <si>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</si>
  <si>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</si>
  <si>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</si>
  <si>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</si>
  <si>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</si>
  <si>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</si>
  <si>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</si>
  <si>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</si>
  <si>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</si>
  <si>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</si>
  <si>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</si>
  <si>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</si>
  <si>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</si>
  <si>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</si>
  <si>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</si>
  <si>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</si>
  <si>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</si>
  <si>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</si>
  <si>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</si>
  <si>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</si>
  <si>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</si>
  <si>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</si>
  <si>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</si>
  <si>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</si>
  <si>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</si>
  <si>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</si>
  <si>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</si>
  <si>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</si>
  <si>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</si>
  <si>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</si>
  <si>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</si>
  <si>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</si>
  <si>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</si>
  <si>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</si>
  <si>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</si>
  <si>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</si>
  <si>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</si>
  <si>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</si>
  <si>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</si>
  <si>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</si>
  <si>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</si>
  <si>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</si>
  <si>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</si>
  <si>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</si>
  <si>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</si>
  <si>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</si>
  <si>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</si>
  <si>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</si>
  <si>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</si>
  <si>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</si>
  <si>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</si>
  <si>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</si>
  <si>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</si>
  <si>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</si>
  <si>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</si>
  <si>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</si>
  <si>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</si>
  <si>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</si>
  <si>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</si>
  <si>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</si>
  <si>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</si>
  <si>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</si>
  <si>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</si>
  <si>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</si>
  <si>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</si>
  <si>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</si>
  <si>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</si>
  <si>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</si>
  <si>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</si>
  <si>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</si>
  <si>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</si>
  <si>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</si>
  <si>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</si>
  <si>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</si>
  <si>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</si>
  <si>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</si>
  <si>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</si>
  <si>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</si>
  <si>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</si>
  <si>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</si>
  <si>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</si>
  <si>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</si>
  <si>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</si>
  <si>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</si>
  <si>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</si>
  <si>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</si>
  <si>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</si>
  <si>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</si>
  <si>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</si>
  <si>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</si>
  <si>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</si>
  <si>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</si>
  <si>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</si>
  <si>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</si>
  <si>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</si>
  <si>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</si>
  <si>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</si>
  <si>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</si>
  <si>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</si>
  <si>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</si>
  <si>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</si>
  <si>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</si>
  <si>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</si>
  <si>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</si>
  <si>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</si>
  <si>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</si>
  <si>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</si>
  <si>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</si>
  <si>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</si>
  <si>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</si>
  <si>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</si>
  <si>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</si>
  <si>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</si>
  <si>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</si>
  <si>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</si>
  <si>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</si>
  <si>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</si>
  <si>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</si>
  <si>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</si>
  <si>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</si>
  <si>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</si>
  <si>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</si>
  <si>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</si>
  <si>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</si>
  <si>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</si>
  <si>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</si>
  <si>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</si>
  <si>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</si>
  <si>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</si>
  <si>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</si>
  <si>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</si>
  <si>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</si>
  <si>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</si>
  <si>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</si>
  <si>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</si>
  <si>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</si>
  <si>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</si>
  <si>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</si>
  <si>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</si>
  <si>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</si>
  <si>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</si>
  <si>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</si>
  <si>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</si>
  <si>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</si>
  <si>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</si>
  <si>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</si>
  <si>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</si>
  <si>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</si>
  <si>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</si>
  <si>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</si>
  <si>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</si>
  <si>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</si>
  <si>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</si>
  <si>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</si>
  <si>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</si>
  <si>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</si>
  <si>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</si>
  <si>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</si>
  <si>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</si>
  <si>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</si>
  <si>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</si>
  <si>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</si>
  <si>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</si>
  <si>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</si>
  <si>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</si>
  <si>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</si>
  <si>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</si>
  <si>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</si>
  <si>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</si>
  <si>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</si>
  <si>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</si>
  <si>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</si>
  <si>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</si>
  <si>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</si>
  <si>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</si>
  <si>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</si>
  <si>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</si>
  <si>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</si>
  <si>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</si>
  <si>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</si>
  <si>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</si>
  <si>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</si>
  <si>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</si>
  <si>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</si>
  <si>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</si>
  <si>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</si>
  <si>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</si>
  <si>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</si>
  <si>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</si>
  <si>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</si>
  <si>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</si>
  <si>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</si>
  <si>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</si>
  <si>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</si>
  <si>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</si>
  <si>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</si>
  <si>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</si>
  <si>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</si>
  <si>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</si>
  <si>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</si>
  <si>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</si>
  <si>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</si>
  <si>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</si>
  <si>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</si>
  <si>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</si>
  <si>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</si>
  <si>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</si>
  <si>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</si>
  <si>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</si>
  <si>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</si>
  <si>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</si>
  <si>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</si>
  <si>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</si>
  <si>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</si>
  <si>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</si>
  <si>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</si>
  <si>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</si>
  <si>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</si>
  <si>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</si>
  <si>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</si>
  <si>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</si>
  <si>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</si>
  <si>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</si>
  <si>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</si>
  <si>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</si>
  <si>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</si>
  <si>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</si>
  <si>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</si>
  <si>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</si>
  <si>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</si>
  <si>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</si>
  <si>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</si>
  <si>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</si>
  <si>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</si>
  <si>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</si>
  <si>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</si>
  <si>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</si>
  <si>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</si>
  <si>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</si>
  <si>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</si>
  <si>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</si>
  <si>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</si>
  <si>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</si>
  <si>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</si>
  <si>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</si>
  <si>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</si>
  <si>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</si>
  <si>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</si>
  <si>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</si>
  <si>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</si>
  <si>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</si>
  <si>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</si>
  <si>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</si>
  <si>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</si>
  <si>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</si>
  <si>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</si>
  <si>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</si>
  <si>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</si>
  <si>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</si>
  <si>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</si>
  <si>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</si>
  <si>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</si>
  <si>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</si>
  <si>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</si>
  <si>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</si>
  <si>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</si>
  <si>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</si>
  <si>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</si>
  <si>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</si>
  <si>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</si>
  <si>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</si>
  <si>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</si>
  <si>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</si>
  <si>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</si>
  <si>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</si>
  <si>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</si>
  <si>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</si>
  <si>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</si>
  <si>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</si>
  <si>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</si>
  <si>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</si>
  <si>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</si>
  <si>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</si>
  <si>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</si>
  <si>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</si>
  <si>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</si>
  <si>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</si>
  <si>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</si>
  <si>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</si>
  <si>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</si>
  <si>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</si>
  <si>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</si>
  <si>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</si>
  <si>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</si>
  <si>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</si>
  <si>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</si>
  <si>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</si>
  <si>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</si>
  <si>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</si>
  <si>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</si>
  <si>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</si>
  <si>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</si>
  <si>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</si>
  <si>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</si>
  <si>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</si>
  <si>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</si>
  <si>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</si>
  <si>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</si>
  <si>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</si>
  <si>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</si>
  <si>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</si>
  <si>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</si>
  <si>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</si>
  <si>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</si>
  <si>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</si>
  <si>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</si>
  <si>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</si>
  <si>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</si>
  <si>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</si>
  <si>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</si>
  <si>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</si>
  <si>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</si>
  <si>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</si>
  <si>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</si>
  <si>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</si>
  <si>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</si>
  <si>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</si>
  <si>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</si>
  <si>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</si>
  <si>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</si>
  <si>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</si>
  <si>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</si>
  <si>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</si>
  <si>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</si>
  <si>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</si>
  <si>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</si>
  <si>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</si>
  <si>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</si>
  <si>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</si>
  <si>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</si>
  <si>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</si>
  <si>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</si>
  <si>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</si>
  <si>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</si>
  <si>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</si>
  <si>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</si>
  <si>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</si>
  <si>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</si>
  <si>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</si>
  <si>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</si>
  <si>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</si>
  <si>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</si>
  <si>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</si>
  <si>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</si>
  <si>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</si>
  <si>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</si>
  <si>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</si>
  <si>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</si>
  <si>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</si>
  <si>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</si>
  <si>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</si>
  <si>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</si>
  <si>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</si>
  <si>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</si>
  <si>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</si>
  <si>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</si>
  <si>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</si>
  <si>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</si>
  <si>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</si>
  <si>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</si>
  <si>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</si>
  <si>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</si>
  <si>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</si>
  <si>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</si>
  <si>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</si>
  <si>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</si>
  <si>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</si>
  <si>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</si>
  <si>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</si>
  <si>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</si>
  <si>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</si>
  <si>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</si>
  <si>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</si>
  <si>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</si>
  <si>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</si>
  <si>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</si>
  <si>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</si>
  <si>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</si>
  <si>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</si>
  <si>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</si>
  <si>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</si>
  <si>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</si>
  <si>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</si>
  <si>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</si>
  <si>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</si>
  <si>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</si>
  <si>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</si>
  <si>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</si>
  <si>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</si>
  <si>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</si>
  <si>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</si>
  <si>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</si>
  <si>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</si>
  <si>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</si>
  <si>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</si>
  <si>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</si>
  <si>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</si>
  <si>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</si>
  <si>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</si>
  <si>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</si>
  <si>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</si>
  <si>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</si>
  <si>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</si>
  <si>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</si>
  <si>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</si>
  <si>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</si>
  <si>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</si>
  <si>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</si>
  <si>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</si>
  <si>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</si>
  <si>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</si>
  <si>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</si>
  <si>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</si>
  <si>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</si>
  <si>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</si>
  <si>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</si>
  <si>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</si>
  <si>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</si>
  <si>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</si>
  <si>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</si>
  <si>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</si>
  <si>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</si>
  <si>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</si>
  <si>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</si>
  <si>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</si>
  <si>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</si>
  <si>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</si>
  <si>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</si>
  <si>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</si>
  <si>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</si>
  <si>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</si>
  <si>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</si>
  <si>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</si>
  <si>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</si>
  <si>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</si>
  <si>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</si>
  <si>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</si>
  <si>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</si>
  <si>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</si>
  <si>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</si>
  <si>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</si>
  <si>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</si>
  <si>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</si>
  <si>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</si>
  <si>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</si>
  <si>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</si>
  <si>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</si>
  <si>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</si>
  <si>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</si>
  <si>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</si>
  <si>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</si>
  <si>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</si>
  <si>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</si>
  <si>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</si>
  <si>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</si>
  <si>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</si>
  <si>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</si>
  <si>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</si>
  <si>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</si>
  <si>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</si>
  <si>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</si>
  <si>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</si>
  <si>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</si>
  <si>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</si>
  <si>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</si>
  <si>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</si>
  <si>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</si>
  <si>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</si>
  <si>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</si>
  <si>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</si>
  <si>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</si>
  <si>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</si>
  <si>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</si>
  <si>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</si>
  <si>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</si>
  <si>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</si>
  <si>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</si>
  <si>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</si>
  <si>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</si>
  <si>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</si>
  <si>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</si>
  <si>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</si>
  <si>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</si>
  <si>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</si>
  <si>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</si>
  <si>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</si>
  <si>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</si>
  <si>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</si>
  <si>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</si>
  <si>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</si>
  <si>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</si>
  <si>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</si>
  <si>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</si>
  <si>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</si>
  <si>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</si>
  <si>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</si>
  <si>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</si>
  <si>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</si>
  <si>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</si>
  <si>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</si>
  <si>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</si>
  <si>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</si>
  <si>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</si>
  <si>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</si>
  <si>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</si>
  <si>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</si>
  <si>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</si>
  <si>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</si>
  <si>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</si>
  <si>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</si>
  <si>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</si>
  <si>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</si>
  <si>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</si>
  <si>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</si>
  <si>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</si>
  <si>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</si>
  <si>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</si>
  <si>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</si>
  <si>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</si>
  <si>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</si>
  <si>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</si>
  <si>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</si>
  <si>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</si>
  <si>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</si>
  <si>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</si>
  <si>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</si>
  <si>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</si>
  <si>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</si>
  <si>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</si>
  <si>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</si>
  <si>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</si>
  <si>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</si>
  <si>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</si>
  <si>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</si>
  <si>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</si>
  <si>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</si>
  <si>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</si>
  <si>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</si>
  <si>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</si>
  <si>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</si>
  <si>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</si>
  <si>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</si>
  <si>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</si>
  <si>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</si>
  <si>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</si>
  <si>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</si>
  <si>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</si>
  <si>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</si>
  <si>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</si>
  <si>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</si>
  <si>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</si>
  <si>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</si>
  <si>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</si>
  <si>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</si>
  <si>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</si>
  <si>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</si>
  <si>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</si>
  <si>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</si>
  <si>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</si>
  <si>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</si>
  <si>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</si>
  <si>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</si>
  <si>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</si>
  <si>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</si>
  <si>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</si>
  <si>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</si>
  <si>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</si>
  <si>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</si>
  <si>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</si>
  <si>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</si>
  <si>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</si>
  <si>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</si>
  <si>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</si>
  <si>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</si>
  <si>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</si>
  <si>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</si>
  <si>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</si>
  <si>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</si>
  <si>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</si>
  <si>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</si>
  <si>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</si>
  <si>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</si>
  <si>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</si>
  <si>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</si>
  <si>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</si>
  <si>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</si>
  <si>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</si>
  <si>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</si>
  <si>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</si>
  <si>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</si>
  <si>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</si>
  <si>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</si>
  <si>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</si>
  <si>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</si>
  <si>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</si>
  <si>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</si>
  <si>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</si>
  <si>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</si>
  <si>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</si>
  <si>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</si>
  <si>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</si>
  <si>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</si>
  <si>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</si>
  <si>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</si>
  <si>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</si>
  <si>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</si>
  <si>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</si>
  <si>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</si>
  <si>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</si>
  <si>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</si>
  <si>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</si>
  <si>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</si>
  <si>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</si>
  <si>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</si>
  <si>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</si>
  <si>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</si>
  <si>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</si>
  <si>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</si>
  <si>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</si>
  <si>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</si>
  <si>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</si>
  <si>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</si>
  <si>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</si>
  <si>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</si>
  <si>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</si>
  <si>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</si>
  <si>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</si>
  <si>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</si>
  <si>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</si>
  <si>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</si>
  <si>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</si>
  <si>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</si>
  <si>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</si>
  <si>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</si>
  <si>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</si>
  <si>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</si>
  <si>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</si>
  <si>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</si>
  <si>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</si>
  <si>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</si>
  <si>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</si>
  <si>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</si>
  <si>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</si>
  <si>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</si>
  <si>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</si>
  <si>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</si>
  <si>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</si>
  <si>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</si>
  <si>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</si>
  <si>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</si>
  <si>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</si>
  <si>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</si>
  <si>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</si>
  <si>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</si>
  <si>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</si>
  <si>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</si>
  <si>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</si>
  <si>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</si>
  <si>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</si>
  <si>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</si>
  <si>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</si>
  <si>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</si>
  <si>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</si>
  <si>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</si>
  <si>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</si>
  <si>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</si>
  <si>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</si>
  <si>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</si>
  <si>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</si>
  <si>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</si>
  <si>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</si>
  <si>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</si>
  <si>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</si>
  <si>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</si>
  <si>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</si>
  <si>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</si>
  <si>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</si>
  <si>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</si>
  <si>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</si>
  <si>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</si>
  <si>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</si>
  <si>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</si>
  <si>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</si>
  <si>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</si>
  <si>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</si>
  <si>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</si>
  <si>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</si>
  <si>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</si>
  <si>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</si>
  <si>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</si>
  <si>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</si>
  <si>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</si>
  <si>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</si>
  <si>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</si>
  <si>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</si>
  <si>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</si>
  <si>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</si>
  <si>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</si>
  <si>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</si>
  <si>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</si>
  <si>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</si>
  <si>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</si>
  <si>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</si>
  <si>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</si>
  <si>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</si>
  <si>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</si>
  <si>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</si>
  <si>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</si>
  <si>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</si>
  <si>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</si>
  <si>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</si>
  <si>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</si>
  <si>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</si>
  <si>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</si>
  <si>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</si>
  <si>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</si>
  <si>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</si>
  <si>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</si>
  <si>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</si>
  <si>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</si>
  <si>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</si>
  <si>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</si>
  <si>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</si>
  <si>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</si>
  <si>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</si>
  <si>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</si>
  <si>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</si>
  <si>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</si>
  <si>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</si>
  <si>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</si>
  <si>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</si>
  <si>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</si>
  <si>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</si>
  <si>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</si>
  <si>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</si>
  <si>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</si>
  <si>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</si>
  <si>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</si>
  <si>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</si>
  <si>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</si>
  <si>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</si>
  <si>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</si>
  <si>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</si>
  <si>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</si>
  <si>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</si>
  <si>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</si>
  <si>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</si>
  <si>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</si>
  <si>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</si>
  <si>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</si>
  <si>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</si>
  <si>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</si>
  <si>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</si>
  <si>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</si>
  <si>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</si>
  <si>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</si>
  <si>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</si>
  <si>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</si>
  <si>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</si>
  <si>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</si>
  <si>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</si>
  <si>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</si>
  <si>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</si>
  <si>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</si>
  <si>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</si>
  <si>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</si>
  <si>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</si>
  <si>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</si>
  <si>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</si>
  <si>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</si>
  <si>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</si>
  <si>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</si>
  <si>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</si>
  <si>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</si>
  <si>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</si>
  <si>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</si>
  <si>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</si>
  <si>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</si>
  <si>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</si>
  <si>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</si>
  <si>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</si>
  <si>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</si>
  <si>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</si>
  <si>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</si>
  <si>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</si>
  <si>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</si>
  <si>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</si>
  <si>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</si>
  <si>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</si>
  <si>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</si>
  <si>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</si>
  <si>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</si>
  <si>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</si>
  <si>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</si>
  <si>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</si>
  <si>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</si>
  <si>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</si>
  <si>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</si>
  <si>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</si>
  <si>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</si>
  <si>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</si>
  <si>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</si>
  <si>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</si>
  <si>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</si>
  <si>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</si>
  <si>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</si>
  <si>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</si>
  <si>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</si>
  <si>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</si>
  <si>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</si>
  <si>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</si>
  <si>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</si>
  <si>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</si>
  <si>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</si>
  <si>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</si>
  <si>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</si>
  <si>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</si>
  <si>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</si>
  <si>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</si>
  <si>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</si>
  <si>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</si>
  <si>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</si>
  <si>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</si>
  <si>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</si>
  <si>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</si>
  <si>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</si>
  <si>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</si>
  <si>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</si>
  <si>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</si>
  <si>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</si>
  <si>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</si>
  <si>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</si>
  <si>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</si>
  <si>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</si>
  <si>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</si>
  <si>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</si>
  <si>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</si>
  <si>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</si>
  <si>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</si>
  <si>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</si>
  <si>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</si>
  <si>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</si>
  <si>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</si>
  <si>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</si>
  <si>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</si>
  <si>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</si>
  <si>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</si>
  <si>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</si>
  <si>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</si>
  <si>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</si>
  <si>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</si>
  <si>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</si>
  <si>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</si>
  <si>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</si>
  <si>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</si>
  <si>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</si>
  <si>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</si>
  <si>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</si>
  <si>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</si>
  <si>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</si>
  <si>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</si>
  <si>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</si>
  <si>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</si>
  <si>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</si>
  <si>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</si>
  <si>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</si>
  <si>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</si>
  <si>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</si>
  <si>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</si>
  <si>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</si>
  <si>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</si>
  <si>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</si>
  <si>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</si>
  <si>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</si>
  <si>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</si>
  <si>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</si>
  <si>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</si>
  <si>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</si>
  <si>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</si>
  <si>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</si>
  <si>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</si>
  <si>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</si>
  <si>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</si>
  <si>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</si>
  <si>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</si>
  <si>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</si>
  <si>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</si>
  <si>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</si>
  <si>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</si>
  <si>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</si>
  <si>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</si>
  <si>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</si>
  <si>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</si>
  <si>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</si>
  <si>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</si>
  <si>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</si>
  <si>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</si>
  <si>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</si>
  <si>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</si>
  <si>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</si>
  <si>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</si>
  <si>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</si>
  <si>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</si>
  <si>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</si>
  <si>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</si>
  <si>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</si>
  <si>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</si>
  <si>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</si>
  <si>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</si>
  <si>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</si>
  <si>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</si>
  <si>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</si>
  <si>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</si>
  <si>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</si>
  <si>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</si>
  <si>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</si>
  <si>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</si>
  <si>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</si>
  <si>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</si>
  <si>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</si>
  <si>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</si>
  <si>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</si>
  <si>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</si>
  <si>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</si>
  <si>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</si>
  <si>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</si>
  <si>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</si>
  <si>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</si>
  <si>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</si>
  <si>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</si>
  <si>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</si>
  <si>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</si>
  <si>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</si>
  <si>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</si>
  <si>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</si>
  <si>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</si>
  <si>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</si>
  <si>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</si>
  <si>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</si>
  <si>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</si>
  <si>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</si>
  <si>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</si>
  <si>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</si>
  <si>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</si>
  <si>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</si>
  <si>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</si>
  <si>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</si>
  <si>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</si>
  <si>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</si>
  <si>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</si>
  <si>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</si>
  <si>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</si>
  <si>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</si>
  <si>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</si>
  <si>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</si>
  <si>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</si>
  <si>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</si>
  <si>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</si>
  <si>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</si>
  <si>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</si>
  <si>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</si>
  <si>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</si>
  <si>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</si>
  <si>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</si>
  <si>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</si>
  <si>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</si>
  <si>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</si>
  <si>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</si>
  <si>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</si>
  <si>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</si>
  <si>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</si>
  <si>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</si>
  <si>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</si>
  <si>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</si>
  <si>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</si>
  <si>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</si>
  <si>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</si>
  <si>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</si>
  <si>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</si>
  <si>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</si>
  <si>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</si>
  <si>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</si>
  <si>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</si>
  <si>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</si>
  <si>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</si>
  <si>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</si>
  <si>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</si>
  <si>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</si>
  <si>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</si>
  <si>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</si>
  <si>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</si>
  <si>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</si>
  <si>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</si>
  <si>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</si>
  <si>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</si>
  <si>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</si>
  <si>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</si>
  <si>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</si>
  <si>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</si>
  <si>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</si>
  <si>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</si>
  <si>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</si>
  <si>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</si>
  <si>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</si>
  <si>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</si>
  <si>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</si>
  <si>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</si>
  <si>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</si>
  <si>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</si>
  <si>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</si>
  <si>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</si>
  <si>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</si>
  <si>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</si>
  <si>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</si>
  <si>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</si>
  <si>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</si>
  <si>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</si>
  <si>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</si>
  <si>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</si>
  <si>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</si>
  <si>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</si>
  <si>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</si>
  <si>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</si>
  <si>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</si>
  <si>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</si>
  <si>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</si>
  <si>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</si>
  <si>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</si>
  <si>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</si>
  <si>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</si>
  <si>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</si>
  <si>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</si>
  <si>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</si>
  <si>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</si>
  <si>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</si>
  <si>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</si>
  <si>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</si>
  <si>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</si>
  <si>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</si>
  <si>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</si>
  <si>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</si>
  <si>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</si>
  <si>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</si>
  <si>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</si>
  <si>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</si>
  <si>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</si>
  <si>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</si>
  <si>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</si>
  <si>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</si>
  <si>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</si>
  <si>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</si>
  <si>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</si>
  <si>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</si>
  <si>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</si>
  <si>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</si>
  <si>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</si>
  <si>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</si>
  <si>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</si>
  <si>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</si>
  <si>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</si>
  <si>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</si>
  <si>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</si>
  <si>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</si>
  <si>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</si>
  <si>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</si>
  <si>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</si>
  <si>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</si>
  <si>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</si>
  <si>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</si>
  <si>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</si>
  <si>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</si>
  <si>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</si>
  <si>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</si>
  <si>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</si>
  <si>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</si>
  <si>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</si>
  <si>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</si>
  <si>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</si>
  <si>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</si>
  <si>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</si>
  <si>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</si>
  <si>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</si>
  <si>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</si>
  <si>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</si>
  <si>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</si>
  <si>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</si>
  <si>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</si>
  <si>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</si>
  <si>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</si>
  <si>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</si>
  <si>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</si>
  <si>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</si>
  <si>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</si>
  <si>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</si>
  <si>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</si>
  <si>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</si>
  <si>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</si>
  <si>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</si>
  <si>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</si>
  <si>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</si>
  <si>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</si>
  <si>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</si>
  <si>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</si>
  <si>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</si>
  <si>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</si>
  <si>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</si>
  <si>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</si>
  <si>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</si>
  <si>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</si>
  <si>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</si>
  <si>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</si>
  <si>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</si>
  <si>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</si>
  <si>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</si>
  <si>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</si>
  <si>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</si>
  <si>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</si>
  <si>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</si>
  <si>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</si>
  <si>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</si>
  <si>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</si>
  <si>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</si>
  <si>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</si>
  <si>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</si>
  <si>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</si>
  <si>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</si>
  <si>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</si>
  <si>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</si>
  <si>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</si>
  <si>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</si>
  <si>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</si>
  <si>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</si>
  <si>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</si>
  <si>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</si>
  <si>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</si>
  <si>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</si>
  <si>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</si>
  <si>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</si>
  <si>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</si>
  <si>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</si>
  <si>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</si>
  <si>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</si>
  <si>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</si>
  <si>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</si>
  <si>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</si>
  <si>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</si>
  <si>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</si>
  <si>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</si>
  <si>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</si>
  <si>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</si>
  <si>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</si>
  <si>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</si>
  <si>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</si>
  <si>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</si>
  <si>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</si>
  <si>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</si>
  <si>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</si>
  <si>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</si>
  <si>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</si>
  <si>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</si>
  <si>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</si>
  <si>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</si>
  <si>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</si>
  <si>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</si>
  <si>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</si>
  <si>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</si>
  <si>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</si>
  <si>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</si>
  <si>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</si>
  <si>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</si>
  <si>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</si>
  <si>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</si>
  <si>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</si>
  <si>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</si>
  <si>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</si>
  <si>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</si>
  <si>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</si>
  <si>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</si>
  <si>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</si>
  <si>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</si>
  <si>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</si>
  <si>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</si>
  <si>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</si>
  <si>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</si>
  <si>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</si>
  <si>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</si>
  <si>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</si>
  <si>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</si>
  <si>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</si>
  <si>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</si>
  <si>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</si>
  <si>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</si>
  <si>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</si>
  <si>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</si>
  <si>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</si>
  <si>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</si>
  <si>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</si>
  <si>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</si>
  <si>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</si>
  <si>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</si>
  <si>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</si>
  <si>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</si>
  <si>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</si>
  <si>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</si>
  <si>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</si>
  <si>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</si>
  <si>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</si>
  <si>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</si>
  <si>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</si>
  <si>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</si>
  <si>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</si>
  <si>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</si>
  <si>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</si>
  <si>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</si>
  <si>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</si>
  <si>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</si>
  <si>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</si>
  <si>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</si>
  <si>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</si>
  <si>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</si>
  <si>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</si>
  <si>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</si>
  <si>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</si>
  <si>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</si>
  <si>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</si>
  <si>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</si>
  <si>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</si>
  <si>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</si>
  <si>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</si>
  <si>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</si>
  <si>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</si>
  <si>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</si>
  <si>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</si>
  <si>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</si>
  <si>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</si>
  <si>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</si>
  <si>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</si>
  <si>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</si>
  <si>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</si>
  <si>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</si>
  <si>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</si>
  <si>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</si>
  <si>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</si>
  <si>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</si>
  <si>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</si>
  <si>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</si>
  <si>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</si>
  <si>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</si>
  <si>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</si>
  <si>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</si>
  <si>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</si>
  <si>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</si>
  <si>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</si>
  <si>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</si>
  <si>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</si>
  <si>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</si>
  <si>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</si>
  <si>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</si>
  <si>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</si>
  <si>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</si>
  <si>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</si>
  <si>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</si>
  <si>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</si>
  <si>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</si>
  <si>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</si>
  <si>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</si>
  <si>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</si>
  <si>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</si>
  <si>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</si>
  <si>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</si>
  <si>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</si>
  <si>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</si>
  <si>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</si>
  <si>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</si>
  <si>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</si>
  <si>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</si>
  <si>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</si>
  <si>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</si>
  <si>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</si>
  <si>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</si>
  <si>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</si>
  <si>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</si>
  <si>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</si>
  <si>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</si>
  <si>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</si>
  <si>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</si>
  <si>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</si>
  <si>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</si>
  <si>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</si>
  <si>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</si>
  <si>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</si>
  <si>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</si>
  <si>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</si>
  <si>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</si>
  <si>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</si>
  <si>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</si>
  <si>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</si>
  <si>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</si>
  <si>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</si>
  <si>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</si>
  <si>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</si>
  <si>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</si>
  <si>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</si>
  <si>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</si>
  <si>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</si>
  <si>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</si>
  <si>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</si>
  <si>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</si>
  <si>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</si>
  <si>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</si>
  <si>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</si>
  <si>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</si>
  <si>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</si>
  <si>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</si>
  <si>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</si>
  <si>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</si>
  <si>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</si>
  <si>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</si>
  <si>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</si>
  <si>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</si>
  <si>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</si>
  <si>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</si>
  <si>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</si>
  <si>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</si>
  <si>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</si>
  <si>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</si>
  <si>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</si>
  <si>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</si>
  <si>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</si>
  <si>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</si>
  <si>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</si>
  <si>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</si>
  <si>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</si>
  <si>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</si>
  <si>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</si>
  <si>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</si>
  <si>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</si>
  <si>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</si>
  <si>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</si>
  <si>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</si>
  <si>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</si>
  <si>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</si>
  <si>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</si>
  <si>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</si>
  <si>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</si>
  <si>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</si>
  <si>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</si>
  <si>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</si>
  <si>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</si>
  <si>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</si>
  <si>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</si>
  <si>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</si>
  <si>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</si>
  <si>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</si>
  <si>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</si>
  <si>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</si>
  <si>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</si>
  <si>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</si>
  <si>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</si>
  <si>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</si>
  <si>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</si>
  <si>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</si>
  <si>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</si>
  <si>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</si>
  <si>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</si>
  <si>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</si>
  <si>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</si>
  <si>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</si>
  <si>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</si>
  <si>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</si>
  <si>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</si>
  <si>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</si>
  <si>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</si>
  <si>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</si>
  <si>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</si>
  <si>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</si>
  <si>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</si>
  <si>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</si>
  <si>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</si>
  <si>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</si>
  <si>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</si>
  <si>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</si>
  <si>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</si>
  <si>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</si>
  <si>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</si>
  <si>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</si>
  <si>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</si>
  <si>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</si>
  <si>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</si>
  <si>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</si>
  <si>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</si>
  <si>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</si>
  <si>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</si>
  <si>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</si>
  <si>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</si>
  <si>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</si>
  <si>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</si>
  <si>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</si>
  <si>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</si>
  <si>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</si>
  <si>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</si>
  <si>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</si>
  <si>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</si>
  <si>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</si>
  <si>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</si>
  <si>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</si>
  <si>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</si>
  <si>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</si>
  <si>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</si>
  <si>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</si>
  <si>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</si>
  <si>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</si>
  <si>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</si>
  <si>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</si>
  <si>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</si>
  <si>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</si>
  <si>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</si>
  <si>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</si>
  <si>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</si>
  <si>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</si>
  <si>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</si>
  <si>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</si>
  <si>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</si>
  <si>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</si>
  <si>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</si>
  <si>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</si>
  <si>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</si>
  <si>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</si>
  <si>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</si>
  <si>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</si>
  <si>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</si>
  <si>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</si>
  <si>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</si>
  <si>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</si>
  <si>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</si>
  <si>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</si>
  <si>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</si>
  <si>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</si>
  <si>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</si>
  <si>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</si>
  <si>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</si>
  <si>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</si>
  <si>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</si>
  <si>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</si>
  <si>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</si>
  <si>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</si>
  <si>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</si>
  <si>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</si>
  <si>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</si>
  <si>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</si>
  <si>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</si>
  <si>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</si>
  <si>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</si>
  <si>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</si>
  <si>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</si>
  <si>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</si>
  <si>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</si>
  <si>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</si>
  <si>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</si>
  <si>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</si>
  <si>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</si>
  <si>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</si>
  <si>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</si>
  <si>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</si>
  <si>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</si>
  <si>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</si>
  <si>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</si>
  <si>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</si>
  <si>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</si>
  <si>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</si>
  <si>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</si>
  <si>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</si>
  <si>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</si>
  <si>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</si>
  <si>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</si>
  <si>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</si>
  <si>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</si>
  <si>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</si>
  <si>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</si>
  <si>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</si>
  <si>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</si>
  <si>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</si>
  <si>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</si>
  <si>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</si>
  <si>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</si>
  <si>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</si>
  <si>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</si>
  <si>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</si>
  <si>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</si>
  <si>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</si>
  <si>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</si>
  <si>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</si>
  <si>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</si>
  <si>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</si>
  <si>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</si>
  <si>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</si>
  <si>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</si>
  <si>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</si>
  <si>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</si>
  <si>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</si>
  <si>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</si>
  <si>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</si>
  <si>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</si>
  <si>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</si>
  <si>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</si>
  <si>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</si>
  <si>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</si>
  <si>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</si>
  <si>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</si>
  <si>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</si>
  <si>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</si>
  <si>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</si>
  <si>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</si>
  <si>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</si>
  <si>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</si>
  <si>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</si>
  <si>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</si>
  <si>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</si>
  <si>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</si>
  <si>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</si>
  <si>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</si>
  <si>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</si>
  <si>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</si>
  <si>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</si>
  <si>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</si>
  <si>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</si>
  <si>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</si>
  <si>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</si>
  <si>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</si>
  <si>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</si>
  <si>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</si>
  <si>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</si>
  <si>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</si>
  <si>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</si>
  <si>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</si>
  <si>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</si>
  <si>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</si>
  <si>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</si>
  <si>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</si>
  <si>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</si>
  <si>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</si>
  <si>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</si>
  <si>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</si>
  <si>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</si>
  <si>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</si>
  <si>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</si>
  <si>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</si>
  <si>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</si>
  <si>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</si>
  <si>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</si>
  <si>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</si>
  <si>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</si>
  <si>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</si>
  <si>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</si>
  <si>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</si>
  <si>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</si>
  <si>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</si>
  <si>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</si>
  <si>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</si>
  <si>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</si>
  <si>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</si>
  <si>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</si>
  <si>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</si>
  <si>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</si>
  <si>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</si>
  <si>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</si>
  <si>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</si>
  <si>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</si>
  <si>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</si>
  <si>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</si>
  <si>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</si>
  <si>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</si>
  <si>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</si>
  <si>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</si>
  <si>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</si>
  <si>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</si>
  <si>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</si>
  <si>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</si>
  <si>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</si>
  <si>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</si>
  <si>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</si>
  <si>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</si>
  <si>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</si>
  <si>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</si>
  <si>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</si>
  <si>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</si>
  <si>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</si>
  <si>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</si>
  <si>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</si>
  <si>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</si>
  <si>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</si>
  <si>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</si>
  <si>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</si>
  <si>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</si>
  <si>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</si>
  <si>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</si>
  <si>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</si>
  <si>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</si>
  <si>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</si>
  <si>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</si>
  <si>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</si>
  <si>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</si>
  <si>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</si>
  <si>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</si>
  <si>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</si>
  <si>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</si>
  <si>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</si>
  <si>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</si>
  <si>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</si>
  <si>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</si>
  <si>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</si>
  <si>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</si>
  <si>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</si>
  <si>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</si>
  <si>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</si>
  <si>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</si>
  <si>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</si>
  <si>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</si>
  <si>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</si>
  <si>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</si>
  <si>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</si>
  <si>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</si>
  <si>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</si>
  <si>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</si>
  <si>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</si>
  <si>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</si>
  <si>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</si>
  <si>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</si>
  <si>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</si>
  <si>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</si>
  <si>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</si>
  <si>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</si>
  <si>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</si>
  <si>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</si>
  <si>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</si>
  <si>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</si>
  <si>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</si>
  <si>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</si>
  <si>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</si>
  <si>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</si>
  <si>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</si>
  <si>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</si>
  <si>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</si>
  <si>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</si>
  <si>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</si>
  <si>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</si>
  <si>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</si>
  <si>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</si>
  <si>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</si>
  <si>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</si>
  <si>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</si>
  <si>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</si>
  <si>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</si>
  <si>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</si>
  <si>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</si>
  <si>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</si>
  <si>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</si>
  <si>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</si>
  <si>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</si>
  <si>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</si>
  <si>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</si>
  <si>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</si>
  <si>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</si>
  <si>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</si>
  <si>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</si>
  <si>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</si>
  <si>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</si>
  <si>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</si>
  <si>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</si>
  <si>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</si>
  <si>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</si>
  <si>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</si>
  <si>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</si>
  <si>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</si>
  <si>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</si>
  <si>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</si>
  <si>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</si>
  <si>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</si>
  <si>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</si>
  <si>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</si>
  <si>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</si>
  <si>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</si>
  <si>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</si>
  <si>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</si>
  <si>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</si>
  <si>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</si>
  <si>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</si>
  <si>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</si>
  <si>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</si>
  <si>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</si>
  <si>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</si>
  <si>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</si>
  <si>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</si>
  <si>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</si>
  <si>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</si>
  <si>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</si>
  <si>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</si>
  <si>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</si>
  <si>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</si>
  <si>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</si>
  <si>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</si>
  <si>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</si>
  <si>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</si>
  <si>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</si>
  <si>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</si>
  <si>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</si>
  <si>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</si>
  <si>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</si>
  <si>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</si>
  <si>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</si>
  <si>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</si>
  <si>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</si>
  <si>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</si>
  <si>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</si>
  <si>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</si>
  <si>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</si>
  <si>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</si>
  <si>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</si>
  <si>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</si>
  <si>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</si>
  <si>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</si>
  <si>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</si>
  <si>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</si>
  <si>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</si>
  <si>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</si>
  <si>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</si>
  <si>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</si>
  <si>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</si>
  <si>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</si>
  <si>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</si>
  <si>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</si>
  <si>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</si>
  <si>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</si>
  <si>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</si>
  <si>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</si>
  <si>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</si>
  <si>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</si>
  <si>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</si>
  <si>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</si>
  <si>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</si>
  <si>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</si>
  <si>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</si>
  <si>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</si>
  <si>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</si>
  <si>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</si>
  <si>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</si>
  <si>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</si>
  <si>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</si>
  <si>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</si>
  <si>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</si>
  <si>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</si>
  <si>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</si>
  <si>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</si>
  <si>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</si>
  <si>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</si>
  <si>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</si>
  <si>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</si>
  <si>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</si>
  <si>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</si>
  <si>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</si>
  <si>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</si>
  <si>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</si>
  <si>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</si>
  <si>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</si>
  <si>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</si>
  <si>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</si>
  <si>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</si>
  <si>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</si>
  <si>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</si>
  <si>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</si>
  <si>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</si>
  <si>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</si>
  <si>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</si>
  <si>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</si>
  <si>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</si>
  <si>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</si>
  <si>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</si>
  <si>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</si>
  <si>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</si>
  <si>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</si>
  <si>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</si>
  <si>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</si>
  <si>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</si>
  <si>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</si>
  <si>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</si>
  <si>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</si>
  <si>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</si>
  <si>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</si>
  <si>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</si>
  <si>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</si>
  <si>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</si>
  <si>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</si>
  <si>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</si>
  <si>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</si>
  <si>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</si>
  <si>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</si>
  <si>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</si>
  <si>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</si>
  <si>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</si>
  <si>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</si>
  <si>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</si>
  <si>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</si>
  <si>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</si>
  <si>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</si>
  <si>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</si>
  <si>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</si>
  <si>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</si>
  <si>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</si>
  <si>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</si>
  <si>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</si>
  <si>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</si>
  <si>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</si>
  <si>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</si>
  <si>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</si>
  <si>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</si>
  <si>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</si>
  <si>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</si>
  <si>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</si>
  <si>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</si>
  <si>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</si>
  <si>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</si>
  <si>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</si>
  <si>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</si>
  <si>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</si>
  <si>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</si>
  <si>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</si>
  <si>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</si>
  <si>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</si>
  <si>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</si>
  <si>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</si>
  <si>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</si>
  <si>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</si>
  <si>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</si>
  <si>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</si>
  <si>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</si>
  <si>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</si>
  <si>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</si>
  <si>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</si>
  <si>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</si>
  <si>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</si>
  <si>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</si>
  <si>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</si>
  <si>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</si>
  <si>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</si>
  <si>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</si>
  <si>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</si>
  <si>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</si>
  <si>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</si>
  <si>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</si>
  <si>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</si>
  <si>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</si>
  <si>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</si>
  <si>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</si>
  <si>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</si>
  <si>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</si>
  <si>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</si>
  <si>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</si>
  <si>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</si>
  <si>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</si>
  <si>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</si>
  <si>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</si>
  <si>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</si>
  <si>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</si>
  <si>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</si>
  <si>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</si>
  <si>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</si>
  <si>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</si>
  <si>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</si>
  <si>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</si>
  <si>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</si>
  <si>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</si>
  <si>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</si>
  <si>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</si>
  <si>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</si>
  <si>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</si>
  <si>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</si>
  <si>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</si>
  <si>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</si>
  <si>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</si>
  <si>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</si>
  <si>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</si>
  <si>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</si>
  <si>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</si>
  <si>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</si>
  <si>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</si>
  <si>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</si>
  <si>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</si>
  <si>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</si>
  <si>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</si>
  <si>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</si>
  <si>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</si>
  <si>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</si>
  <si>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</si>
  <si>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</si>
  <si>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</si>
  <si>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</si>
  <si>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</si>
  <si>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</si>
  <si>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</si>
  <si>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</si>
  <si>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</si>
  <si>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</si>
  <si>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</si>
  <si>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</si>
  <si>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</si>
  <si>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</si>
  <si>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</si>
  <si>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</si>
  <si>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</si>
  <si>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</si>
  <si>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</si>
  <si>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</si>
  <si>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</si>
  <si>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</si>
  <si>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</si>
  <si>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</si>
  <si>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</si>
  <si>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</si>
  <si>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</si>
  <si>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</si>
  <si>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</si>
  <si>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</si>
  <si>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</si>
  <si>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</si>
  <si>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</si>
  <si>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</si>
  <si>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</si>
  <si>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</si>
  <si>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</si>
  <si>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</si>
  <si>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</si>
  <si>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</si>
  <si>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</si>
  <si>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</si>
  <si>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</si>
  <si>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</si>
  <si>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</si>
  <si>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</si>
  <si>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</si>
  <si>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</si>
  <si>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</si>
  <si>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</si>
  <si>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</si>
  <si>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</si>
  <si>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</si>
  <si>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</si>
  <si>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</si>
  <si>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</si>
  <si>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</si>
  <si>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</si>
  <si>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</si>
  <si>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</si>
  <si>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</si>
  <si>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</si>
  <si>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</si>
  <si>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</si>
  <si>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</si>
  <si>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</si>
  <si>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</si>
  <si>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</si>
  <si>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</si>
  <si>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</si>
  <si>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</si>
  <si>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</si>
  <si>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</si>
  <si>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</si>
  <si>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</si>
  <si>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</si>
  <si>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</si>
  <si>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</si>
  <si>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</si>
  <si>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</si>
  <si>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</si>
  <si>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</si>
  <si>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</si>
  <si>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</si>
  <si>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</si>
  <si>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</si>
  <si>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</si>
  <si>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</si>
  <si>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</si>
  <si>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</si>
  <si>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</si>
  <si>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</si>
  <si>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</si>
  <si>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</si>
  <si>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</si>
  <si>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</si>
  <si>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</si>
  <si>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</si>
  <si>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</si>
  <si>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</si>
  <si>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</si>
  <si>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</si>
  <si>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</si>
  <si>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</si>
  <si>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</si>
  <si>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</si>
  <si>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</si>
  <si>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</si>
  <si>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</si>
  <si>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</si>
  <si>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</si>
  <si>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</si>
  <si>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</si>
  <si>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</si>
  <si>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</si>
  <si>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</si>
  <si>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</si>
  <si>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</si>
  <si>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</si>
  <si>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</si>
  <si>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</si>
  <si>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</si>
  <si>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</si>
  <si>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</si>
  <si>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</si>
  <si>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</si>
  <si>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</si>
  <si>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</si>
  <si>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</si>
  <si>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</si>
  <si>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</si>
  <si>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</si>
  <si>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</si>
  <si>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</si>
  <si>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</si>
  <si>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</si>
  <si>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</si>
  <si>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</si>
  <si>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</si>
  <si>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</si>
  <si>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</si>
  <si>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</si>
  <si>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</si>
  <si>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</si>
  <si>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</si>
  <si>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</si>
  <si>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</si>
  <si>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</si>
  <si>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</si>
  <si>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</si>
  <si>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</si>
  <si>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</si>
  <si>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</si>
  <si>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</si>
  <si>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</si>
  <si>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</si>
  <si>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</si>
  <si>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</si>
  <si>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</si>
  <si>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</si>
  <si>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</si>
  <si>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</si>
  <si>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</si>
  <si>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</si>
  <si>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</si>
  <si>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</si>
  <si>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</si>
  <si>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</si>
  <si>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</si>
  <si>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</si>
  <si>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</si>
  <si>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</si>
  <si>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</si>
  <si>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</si>
  <si>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</si>
  <si>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</si>
  <si>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</si>
  <si>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</si>
  <si>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</si>
  <si>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</si>
  <si>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</si>
  <si>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</si>
  <si>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</si>
  <si>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</si>
  <si>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</si>
  <si>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</si>
  <si>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</si>
  <si>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</si>
  <si>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</si>
  <si>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</si>
  <si>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</si>
  <si>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</si>
  <si>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</si>
  <si>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</si>
  <si>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</si>
  <si>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</si>
  <si>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</si>
  <si>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</si>
  <si>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</si>
  <si>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</si>
  <si>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</si>
  <si>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</si>
  <si>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</si>
  <si>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</si>
  <si>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</si>
  <si>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</si>
  <si>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</si>
  <si>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</si>
  <si>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</si>
  <si>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</si>
  <si>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</si>
  <si>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</si>
  <si>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</si>
  <si>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</si>
  <si>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</si>
  <si>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</si>
  <si>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</si>
  <si>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</si>
  <si>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</si>
  <si>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</si>
  <si>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</si>
  <si>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</si>
  <si>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</si>
  <si>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</si>
  <si>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</si>
  <si>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</si>
  <si>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</si>
  <si>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</si>
  <si>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</si>
  <si>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</si>
  <si>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</si>
  <si>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</si>
  <si>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</si>
  <si>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</si>
  <si>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</si>
  <si>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</si>
  <si>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</si>
  <si>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</si>
  <si>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</si>
  <si>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</si>
  <si>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</si>
  <si>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</si>
  <si>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</si>
  <si>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</si>
  <si>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</si>
  <si>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</si>
  <si>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</si>
  <si>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</si>
  <si>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</si>
  <si>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</si>
  <si>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</si>
  <si>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</si>
  <si>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</si>
  <si>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</si>
  <si>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</si>
  <si>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</si>
  <si>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</si>
  <si>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</si>
  <si>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</si>
  <si>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</si>
  <si>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</si>
  <si>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</si>
  <si>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</si>
  <si>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</si>
  <si>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</si>
  <si>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</si>
  <si>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</si>
  <si>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</si>
  <si>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</si>
  <si>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</si>
  <si>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</si>
  <si>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</si>
  <si>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</si>
  <si>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</si>
  <si>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</si>
  <si>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</si>
  <si>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</si>
  <si>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</si>
  <si>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</si>
  <si>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</si>
  <si>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</si>
  <si>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</si>
  <si>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</si>
  <si>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</si>
  <si>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</si>
  <si>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</si>
  <si>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</si>
  <si>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</si>
  <si>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</si>
  <si>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</si>
  <si>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</si>
  <si>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</si>
  <si>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</si>
  <si>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</si>
  <si>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</si>
  <si>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</si>
  <si>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</si>
  <si>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</si>
  <si>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</si>
  <si>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</si>
  <si>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</si>
  <si>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</si>
  <si>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</si>
  <si>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</si>
  <si>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</si>
  <si>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</si>
  <si>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</si>
  <si>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</si>
  <si>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</si>
  <si>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</si>
  <si>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</si>
  <si>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</si>
  <si>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</si>
  <si>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</si>
  <si>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</si>
  <si>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</si>
  <si>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</si>
  <si>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</si>
  <si>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</si>
  <si>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</si>
  <si>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</si>
  <si>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</si>
  <si>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</si>
  <si>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</si>
  <si>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</si>
  <si>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</si>
  <si>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</si>
  <si>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</si>
  <si>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</si>
  <si>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</si>
  <si>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</si>
  <si>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</si>
  <si>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</si>
  <si>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</si>
  <si>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</si>
  <si>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</si>
  <si>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</si>
  <si>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</si>
  <si>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</si>
  <si>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</si>
  <si>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</si>
  <si>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</si>
  <si>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</si>
  <si>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</si>
  <si>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</si>
  <si>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</si>
  <si>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</si>
  <si>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</si>
  <si>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</si>
  <si>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</si>
  <si>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</si>
  <si>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</si>
  <si>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</si>
  <si>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</si>
  <si>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</si>
  <si>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</si>
  <si>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</si>
  <si>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</si>
  <si>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</si>
  <si>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</si>
  <si>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</si>
  <si>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</si>
  <si>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</si>
  <si>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</si>
  <si>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</si>
  <si>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</si>
  <si>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</si>
  <si>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</si>
  <si>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</si>
  <si>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</si>
  <si>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</si>
  <si>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</si>
  <si>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</si>
  <si>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</si>
  <si>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</si>
  <si>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</si>
  <si>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</si>
  <si>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</si>
  <si>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</si>
  <si>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</si>
  <si>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</si>
  <si>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</si>
  <si>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</si>
  <si>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</si>
  <si>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</si>
  <si>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</si>
  <si>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</si>
  <si>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</si>
  <si>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</si>
  <si>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</si>
  <si>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</si>
  <si>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</si>
  <si>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</si>
  <si>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</si>
  <si>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</si>
  <si>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</si>
  <si>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</si>
  <si>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</si>
  <si>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</si>
  <si>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</si>
  <si>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</si>
  <si>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</si>
  <si>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</si>
  <si>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</si>
  <si>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</si>
  <si>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</si>
  <si>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</si>
  <si>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</si>
  <si>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</si>
  <si>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</si>
  <si>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</si>
  <si>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</si>
  <si>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</si>
  <si>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</si>
  <si>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</si>
  <si>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</si>
  <si>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</si>
  <si>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</si>
  <si>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</si>
  <si>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</si>
  <si>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</si>
  <si>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</si>
  <si>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</si>
  <si>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</si>
  <si>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</si>
  <si>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</si>
  <si>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</si>
  <si>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</si>
  <si>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</si>
  <si>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</si>
  <si>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</si>
  <si>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</si>
  <si>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</si>
  <si>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</si>
  <si>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</si>
  <si>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</si>
  <si>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</si>
  <si>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</si>
  <si>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</si>
  <si>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</si>
  <si>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</si>
  <si>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</si>
  <si>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</si>
  <si>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</si>
  <si>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</si>
  <si>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</si>
  <si>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</si>
  <si>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</si>
  <si>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</si>
  <si>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</si>
  <si>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</si>
  <si>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</si>
  <si>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</si>
  <si>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</si>
  <si>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</si>
  <si>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</si>
  <si>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</si>
  <si>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</si>
  <si>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</si>
  <si>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</si>
  <si>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</si>
  <si>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</si>
  <si>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</si>
  <si>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</si>
  <si>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</si>
  <si>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</si>
  <si>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</si>
  <si>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</si>
  <si>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</si>
  <si>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</si>
  <si>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</si>
  <si>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</si>
  <si>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</si>
  <si>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</si>
  <si>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</si>
  <si>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</si>
  <si>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</si>
  <si>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</si>
  <si>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</si>
  <si>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</si>
  <si>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</si>
  <si>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</si>
  <si>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</si>
  <si>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</si>
  <si>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</si>
  <si>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</si>
  <si>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</si>
  <si>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</si>
  <si>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</si>
  <si>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</si>
  <si>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</si>
  <si>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</si>
  <si>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</si>
  <si>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</si>
  <si>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</si>
  <si>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</si>
  <si>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</si>
  <si>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</si>
  <si>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</si>
  <si>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</si>
  <si>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</si>
  <si>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</si>
  <si>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</si>
  <si>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</si>
  <si>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</si>
  <si>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</si>
  <si>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</si>
  <si>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</si>
  <si>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</si>
  <si>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</si>
  <si>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</si>
  <si>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</si>
  <si>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</si>
  <si>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</si>
  <si>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</si>
  <si>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</si>
  <si>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</si>
  <si>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</si>
  <si>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</si>
  <si>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</si>
  <si>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</si>
  <si>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</si>
  <si>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</si>
  <si>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</si>
  <si>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</si>
  <si>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</si>
  <si>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</si>
  <si>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</si>
  <si>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</si>
  <si>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</si>
  <si>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</si>
  <si>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</si>
  <si>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</si>
  <si>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</si>
  <si>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</si>
  <si>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</si>
  <si>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</si>
  <si>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</si>
  <si>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</si>
  <si>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</si>
  <si>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</si>
  <si>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</si>
  <si>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</si>
  <si>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</si>
  <si>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</si>
  <si>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</si>
  <si>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</si>
  <si>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</si>
  <si>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</si>
  <si>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</si>
  <si>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</si>
  <si>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</si>
  <si>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</si>
  <si>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</si>
  <si>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</si>
  <si>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</si>
  <si>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</si>
  <si>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</si>
  <si>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</si>
  <si>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</si>
  <si>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</si>
  <si>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</si>
  <si>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</si>
  <si>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</si>
  <si>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</si>
  <si>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</si>
  <si>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</si>
  <si>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</si>
  <si>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</si>
  <si>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</si>
  <si>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</si>
  <si>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</si>
  <si>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</si>
  <si>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</si>
  <si>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</si>
  <si>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</si>
  <si>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</si>
  <si>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</si>
  <si>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</si>
  <si>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</si>
  <si>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</si>
  <si>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</si>
  <si>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</si>
  <si>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</si>
  <si>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</si>
  <si>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</si>
  <si>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</si>
  <si>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</si>
  <si>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</si>
  <si>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</si>
  <si>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</si>
  <si>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</si>
  <si>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</si>
  <si>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</si>
  <si>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</si>
  <si>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</si>
  <si>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</si>
  <si>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</si>
  <si>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</si>
  <si>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</si>
  <si>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</si>
  <si>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</si>
  <si>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</si>
  <si>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</si>
  <si>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</si>
  <si>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</si>
  <si>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</si>
  <si>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</si>
  <si>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</si>
  <si>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</si>
  <si>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</si>
  <si>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</si>
  <si>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</si>
  <si>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</si>
  <si>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</si>
  <si>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</si>
  <si>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</si>
  <si>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</si>
  <si>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</si>
  <si>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</si>
  <si>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</si>
  <si>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</si>
  <si>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</si>
  <si>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</si>
  <si>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</si>
  <si>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</si>
  <si>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</si>
  <si>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</si>
  <si>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</si>
  <si>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</si>
  <si>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</si>
  <si>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</si>
  <si>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</si>
  <si>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</si>
  <si>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</si>
  <si>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</si>
  <si>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</si>
  <si>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</si>
  <si>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</si>
  <si>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</si>
  <si>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</si>
  <si>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</si>
  <si>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</si>
  <si>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</si>
  <si>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</si>
  <si>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</si>
  <si>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</si>
  <si>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</si>
  <si>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</si>
  <si>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</si>
  <si>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</si>
  <si>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</si>
  <si>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</si>
  <si>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</si>
  <si>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</si>
  <si>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</si>
  <si>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</si>
  <si>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</si>
  <si>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</si>
  <si>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</si>
  <si>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</si>
  <si>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</si>
  <si>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</si>
  <si>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</si>
  <si>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</si>
  <si>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</si>
  <si>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</si>
  <si>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</si>
  <si>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</si>
  <si>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</si>
  <si>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</si>
  <si>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</si>
  <si>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</si>
  <si>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</si>
  <si>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</si>
  <si>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</si>
  <si>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</si>
  <si>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</si>
  <si>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</si>
  <si>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</si>
  <si>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</si>
  <si>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</si>
  <si>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</si>
  <si>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</si>
  <si>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</si>
  <si>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</si>
  <si>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</si>
  <si>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</si>
  <si>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</si>
  <si>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</si>
  <si>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</si>
  <si>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</si>
  <si>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</si>
  <si>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</si>
  <si>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</si>
  <si>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</si>
  <si>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</si>
  <si>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</si>
  <si>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</si>
  <si>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</si>
  <si>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</si>
  <si>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</si>
  <si>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</si>
  <si>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</si>
  <si>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</si>
  <si>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</si>
  <si>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</si>
  <si>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</si>
  <si>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</si>
  <si>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</si>
  <si>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</si>
  <si>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</si>
  <si>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</si>
  <si>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</si>
  <si>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</si>
  <si>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</si>
  <si>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</si>
  <si>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</si>
  <si>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</si>
  <si>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</si>
  <si>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</si>
  <si>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</si>
  <si>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</si>
  <si>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</si>
  <si>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</si>
  <si>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</si>
  <si>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</si>
  <si>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</si>
  <si>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</si>
  <si>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</si>
  <si>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</si>
  <si>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</si>
  <si>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</si>
  <si>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</si>
  <si>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</si>
  <si>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</si>
  <si>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</si>
  <si>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</si>
  <si>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</si>
  <si>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</si>
  <si>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</si>
  <si>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</si>
  <si>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</si>
  <si>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</si>
  <si>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</si>
  <si>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</si>
  <si>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</si>
  <si>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</si>
  <si>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</si>
  <si>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</si>
  <si>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</si>
  <si>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</si>
  <si>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</si>
  <si>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</si>
  <si>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</si>
  <si>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</si>
  <si>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</si>
  <si>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</si>
  <si>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</si>
  <si>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</si>
  <si>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</si>
  <si>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</si>
  <si>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</si>
  <si>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</si>
  <si>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</si>
  <si>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</si>
  <si>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</si>
  <si>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</si>
  <si>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</si>
  <si>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</si>
  <si>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</si>
  <si>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</si>
  <si>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</si>
  <si>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</si>
  <si>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</si>
  <si>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</si>
  <si>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</si>
  <si>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</si>
  <si>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</si>
  <si>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</si>
  <si>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</si>
  <si>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</si>
  <si>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</si>
  <si>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</si>
  <si>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</si>
  <si>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</si>
  <si>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</si>
  <si>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</si>
  <si>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</si>
  <si>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</si>
  <si>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</si>
  <si>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</si>
  <si>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</si>
  <si>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</si>
  <si>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</si>
  <si>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</si>
  <si>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</si>
  <si>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</si>
  <si>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</si>
  <si>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</si>
  <si>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</si>
  <si>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</si>
  <si>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</si>
  <si>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</si>
  <si>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</si>
  <si>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</si>
  <si>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</si>
  <si>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</si>
  <si>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</si>
  <si>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</si>
  <si>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</si>
  <si>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</si>
  <si>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</si>
  <si>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</si>
  <si>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</si>
  <si>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</si>
  <si>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</si>
  <si>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</si>
  <si>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</si>
  <si>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</si>
  <si>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</si>
  <si>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</si>
  <si>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</si>
  <si>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</si>
  <si>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</si>
  <si>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</si>
  <si>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</si>
  <si>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</si>
  <si>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</si>
  <si>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</si>
  <si>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</si>
  <si>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</si>
  <si>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</si>
  <si>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</si>
  <si>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</si>
  <si>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</si>
  <si>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</si>
  <si>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</si>
  <si>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</si>
  <si>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</si>
  <si>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</si>
  <si>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</si>
  <si>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</si>
  <si>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</si>
  <si>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</si>
  <si>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</si>
  <si>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</si>
  <si>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</si>
  <si>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</si>
  <si>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</si>
  <si>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</si>
  <si>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</si>
  <si>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</si>
  <si>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</si>
  <si>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</si>
  <si>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</si>
  <si>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</si>
  <si>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</si>
  <si>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</si>
  <si>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</si>
  <si>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</si>
  <si>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</si>
  <si>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</si>
  <si>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</si>
  <si>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</si>
  <si>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</si>
  <si>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</si>
  <si>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</si>
  <si>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</si>
  <si>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</si>
  <si>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</si>
  <si>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</si>
  <si>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</si>
  <si>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</si>
  <si>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</si>
  <si>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</si>
  <si>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</si>
  <si>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</si>
  <si>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</si>
  <si>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</si>
  <si>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</si>
  <si>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</si>
  <si>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</si>
  <si>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</si>
  <si>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</si>
  <si>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</si>
  <si>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</si>
  <si>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</si>
  <si>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</si>
  <si>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</si>
  <si>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</si>
  <si>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</si>
  <si>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</si>
  <si>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</si>
  <si>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</si>
  <si>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</si>
  <si>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</si>
  <si>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</si>
  <si>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</si>
  <si>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</si>
  <si>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</si>
  <si>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</si>
  <si>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</si>
  <si>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</si>
  <si>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</si>
  <si>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</si>
  <si>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</si>
  <si>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</si>
  <si>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</si>
  <si>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</si>
  <si>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</si>
  <si>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</si>
  <si>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</si>
  <si>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</si>
  <si>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</si>
  <si>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</si>
  <si>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</si>
  <si>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</si>
  <si>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</si>
  <si>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</si>
  <si>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</si>
  <si>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</si>
  <si>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</si>
  <si>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</si>
  <si>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</si>
  <si>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</si>
  <si>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</si>
  <si>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</si>
  <si>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</si>
  <si>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</si>
  <si>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</si>
  <si>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</si>
  <si>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</si>
  <si>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</si>
  <si>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</si>
  <si>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</si>
  <si>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</si>
  <si>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</si>
  <si>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</si>
  <si>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</si>
  <si>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</si>
  <si>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</si>
  <si>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</si>
  <si>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</si>
  <si>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</si>
  <si>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</si>
  <si>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</si>
  <si>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</si>
  <si>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</si>
  <si>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</si>
  <si>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</si>
  <si>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</si>
  <si>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</si>
  <si>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</si>
  <si>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</si>
  <si>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</si>
  <si>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</si>
  <si>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</si>
  <si>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</si>
  <si>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</si>
  <si>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</si>
  <si>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</si>
  <si>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</si>
  <si>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</si>
  <si>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</si>
  <si>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</si>
  <si>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</si>
  <si>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</si>
  <si>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</si>
  <si>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</si>
  <si>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</si>
  <si>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</si>
  <si>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</si>
  <si>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</si>
  <si>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</si>
  <si>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</si>
  <si>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</si>
  <si>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</si>
  <si>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</si>
  <si>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</si>
  <si>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</si>
  <si>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</si>
  <si>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</si>
  <si>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</si>
  <si>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</si>
  <si>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</si>
  <si>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</si>
  <si>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</si>
  <si>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</si>
  <si>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</si>
  <si>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</si>
  <si>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</si>
  <si>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</si>
  <si>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</si>
  <si>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</si>
  <si>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</si>
  <si>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</si>
  <si>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</si>
  <si>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</si>
  <si>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</si>
  <si>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</si>
  <si>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</si>
  <si>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</si>
  <si>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</si>
  <si>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</si>
  <si>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</si>
  <si>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</si>
  <si>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</si>
  <si>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</si>
  <si>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</si>
  <si>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</si>
  <si>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</si>
  <si>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</si>
  <si>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</si>
  <si>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</si>
  <si>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</si>
  <si>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</si>
  <si>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</si>
  <si>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</si>
  <si>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</si>
  <si>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</si>
  <si>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</si>
  <si>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</si>
  <si>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</si>
  <si>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</si>
  <si>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</si>
  <si>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</si>
  <si>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</si>
  <si>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</si>
  <si>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</si>
  <si>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</si>
  <si>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</si>
  <si>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</si>
  <si>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</si>
  <si>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</si>
  <si>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</si>
  <si>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</si>
  <si>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</si>
  <si>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</si>
  <si>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</si>
  <si>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</si>
  <si>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</si>
  <si>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</si>
  <si>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</si>
  <si>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</si>
  <si>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</si>
  <si>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</si>
  <si>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</si>
  <si>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</si>
  <si>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</si>
  <si>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</si>
  <si>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</si>
  <si>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</si>
  <si>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</si>
  <si>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</si>
  <si>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</si>
  <si>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</si>
  <si>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</si>
  <si>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</si>
  <si>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</si>
  <si>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</si>
  <si>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</si>
  <si>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</si>
  <si>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</si>
  <si>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</si>
  <si>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</si>
  <si>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</si>
  <si>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</si>
  <si>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</si>
  <si>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</si>
  <si>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</si>
  <si>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</si>
  <si>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</si>
  <si>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</si>
  <si>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</si>
  <si>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</si>
  <si>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</si>
  <si>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</si>
  <si>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</si>
  <si>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</si>
  <si>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</si>
  <si>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</si>
  <si>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</si>
  <si>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</si>
  <si>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</si>
  <si>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</si>
  <si>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</si>
  <si>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</si>
  <si>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</si>
  <si>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</si>
  <si>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</si>
  <si>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</si>
  <si>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</si>
  <si>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</si>
  <si>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</si>
  <si>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</si>
  <si>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</si>
  <si>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</si>
  <si>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</si>
  <si>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</si>
  <si>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</si>
  <si>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</si>
  <si>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</si>
  <si>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</si>
  <si>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</si>
  <si>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</si>
  <si>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</si>
  <si>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</si>
  <si>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</si>
  <si>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</si>
  <si>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</si>
  <si>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</si>
  <si>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</si>
  <si>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</si>
  <si>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</si>
  <si>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</si>
  <si>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</si>
  <si>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</si>
  <si>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</si>
  <si>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</si>
  <si>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</si>
  <si>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</si>
  <si>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</si>
  <si>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</si>
  <si>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</si>
  <si>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</si>
  <si>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</si>
  <si>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</si>
  <si>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</si>
  <si>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</si>
  <si>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</si>
  <si>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</si>
  <si>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</si>
  <si>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</si>
  <si>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</si>
  <si>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</si>
  <si>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</si>
  <si>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</si>
  <si>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</si>
  <si>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</si>
  <si>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</si>
  <si>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</si>
  <si>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</si>
  <si>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</si>
  <si>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</si>
  <si>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</si>
  <si>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</si>
  <si>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</si>
  <si>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</si>
  <si>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</si>
  <si>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</si>
  <si>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</si>
  <si>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</si>
  <si>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</si>
  <si>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</si>
  <si>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</si>
  <si>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</si>
  <si>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</si>
  <si>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</si>
  <si>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</si>
  <si>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</si>
  <si>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</si>
  <si>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</si>
  <si>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</si>
  <si>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</si>
  <si>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</si>
  <si>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</si>
  <si>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</si>
  <si>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</si>
  <si>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</si>
  <si>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</si>
  <si>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</si>
  <si>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</si>
  <si>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</si>
  <si>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</si>
  <si>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</si>
  <si>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</si>
  <si>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</si>
  <si>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</si>
  <si>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</si>
  <si>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</si>
  <si>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</si>
  <si>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</si>
  <si>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</si>
  <si>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</si>
  <si>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</si>
  <si>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</si>
  <si>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</si>
  <si>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</si>
  <si>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</si>
  <si>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</si>
  <si>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</si>
  <si>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</si>
  <si>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</si>
  <si>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</si>
  <si>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</si>
  <si>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</si>
  <si>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</si>
  <si>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</si>
  <si>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</si>
  <si>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</si>
  <si>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</si>
  <si>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</si>
  <si>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</si>
  <si>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</si>
  <si>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</si>
  <si>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</si>
  <si>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</si>
  <si>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</si>
  <si>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</si>
  <si>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</si>
  <si>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</si>
  <si>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</si>
  <si>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</si>
  <si>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</si>
  <si>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</si>
  <si>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</si>
  <si>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</si>
  <si>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</si>
  <si>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</si>
  <si>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</si>
  <si>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</si>
  <si>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</si>
  <si>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</si>
  <si>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</si>
  <si>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</si>
  <si>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</si>
  <si>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</si>
  <si>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</si>
  <si>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</si>
  <si>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</si>
  <si>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</si>
  <si>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</si>
  <si>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</si>
  <si>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</si>
  <si>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</si>
  <si>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</si>
  <si>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</si>
  <si>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</si>
  <si>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</si>
  <si>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</si>
  <si>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</si>
  <si>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</si>
  <si>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</si>
  <si>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</si>
  <si>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</si>
  <si>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</si>
  <si>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</si>
  <si>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</si>
  <si>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</si>
  <si>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</si>
  <si>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</si>
  <si>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</si>
  <si>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</si>
  <si>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</si>
  <si>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</si>
  <si>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</si>
  <si>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</si>
  <si>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</si>
  <si>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</si>
  <si>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</si>
  <si>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</si>
  <si>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</si>
  <si>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</si>
  <si>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</si>
  <si>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</si>
  <si>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</si>
  <si>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</si>
  <si>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</si>
  <si>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</si>
  <si>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</si>
  <si>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</si>
  <si>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</si>
  <si>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</si>
  <si>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</si>
  <si>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</si>
  <si>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</si>
  <si>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</si>
  <si>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</si>
  <si>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</si>
  <si>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</si>
  <si>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</si>
  <si>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</si>
  <si>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</si>
  <si>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</si>
  <si>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</si>
  <si>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</si>
  <si>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</si>
  <si>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</si>
  <si>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</si>
  <si>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</si>
  <si>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</si>
  <si>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</si>
  <si>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</si>
  <si>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</si>
  <si>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</si>
  <si>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</si>
  <si>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</si>
  <si>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</si>
  <si>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</si>
  <si>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</si>
  <si>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</si>
  <si>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</si>
  <si>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</si>
  <si>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</si>
  <si>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</si>
  <si>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</si>
  <si>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</si>
  <si>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</si>
  <si>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</si>
  <si>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</si>
  <si>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</si>
  <si>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</si>
  <si>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</si>
  <si>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</si>
  <si>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</si>
  <si>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</si>
  <si>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</si>
  <si>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</si>
  <si>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</si>
  <si>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</si>
  <si>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</si>
  <si>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</si>
  <si>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</si>
  <si>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</si>
  <si>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</si>
  <si>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</si>
  <si>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</si>
  <si>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</si>
  <si>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</si>
  <si>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</si>
  <si>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</si>
  <si>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</si>
  <si>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</si>
  <si>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</si>
  <si>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</si>
  <si>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</si>
  <si>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</si>
  <si>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</si>
  <si>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</si>
  <si>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</si>
  <si>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</si>
  <si>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</si>
  <si>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</si>
  <si>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</si>
  <si>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</si>
  <si>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</si>
  <si>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</si>
  <si>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</si>
  <si>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</si>
  <si>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</si>
  <si>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</si>
  <si>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</si>
  <si>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</si>
  <si>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</si>
  <si>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</si>
  <si>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</si>
  <si>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</si>
  <si>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</si>
  <si>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</si>
  <si>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</si>
  <si>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</si>
  <si>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</si>
  <si>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</si>
  <si>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</si>
  <si>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</si>
  <si>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</si>
  <si>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</si>
  <si>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</si>
  <si>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</si>
  <si>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</si>
  <si>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</si>
  <si>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</si>
  <si>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</si>
  <si>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</si>
  <si>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</si>
  <si>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</si>
  <si>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</si>
  <si>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</si>
  <si>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</si>
  <si>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</si>
  <si>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</si>
  <si>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</si>
  <si>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</si>
  <si>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</si>
  <si>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</si>
  <si>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</si>
  <si>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</si>
  <si>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</si>
  <si>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</si>
  <si>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</si>
  <si>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</si>
  <si>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</si>
  <si>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</si>
  <si>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</si>
  <si>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</si>
  <si>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</si>
  <si>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</si>
  <si>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</si>
  <si>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</si>
  <si>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</si>
  <si>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</si>
  <si>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</si>
  <si>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</si>
  <si>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</si>
  <si>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</si>
  <si>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</si>
  <si>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</si>
  <si>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</si>
  <si>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</si>
  <si>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</si>
  <si>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</si>
  <si>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</si>
  <si>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</si>
  <si>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</si>
  <si>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</si>
  <si>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</si>
  <si>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</si>
  <si>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</si>
  <si>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</si>
  <si>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</si>
  <si>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</si>
  <si>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</si>
  <si>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</si>
  <si>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</si>
  <si>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</si>
  <si>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</si>
  <si>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</si>
  <si>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</si>
  <si>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</si>
  <si>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</si>
  <si>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</si>
  <si>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</si>
  <si>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</si>
  <si>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</si>
  <si>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</si>
  <si>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</si>
  <si>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</si>
  <si>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</si>
  <si>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</si>
  <si>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</si>
  <si>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</si>
  <si>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</si>
  <si>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</si>
  <si>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</si>
  <si>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</si>
  <si>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</si>
  <si>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</si>
  <si>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</si>
  <si>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</si>
  <si>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</si>
  <si>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</si>
  <si>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</si>
  <si>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</si>
  <si>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</si>
  <si>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</si>
  <si>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</si>
  <si>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</si>
  <si>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</si>
  <si>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</si>
  <si>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</si>
  <si>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</si>
  <si>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</si>
  <si>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</si>
  <si>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</si>
  <si>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</si>
  <si>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</si>
  <si>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</si>
  <si>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</si>
  <si>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</si>
  <si>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</si>
  <si>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</si>
  <si>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</si>
  <si>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</si>
  <si>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</si>
  <si>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</si>
  <si>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</si>
  <si>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</si>
  <si>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</si>
  <si>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</si>
  <si>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</si>
  <si>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</si>
  <si>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</si>
  <si>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</si>
  <si>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</si>
  <si>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</si>
  <si>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</si>
  <si>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</si>
  <si>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</si>
  <si>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</si>
  <si>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</si>
  <si>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</si>
  <si>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</si>
  <si>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</si>
  <si>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</si>
  <si>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</si>
  <si>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</si>
  <si>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</si>
  <si>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</si>
  <si>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</si>
  <si>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</si>
  <si>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</si>
  <si>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</si>
  <si>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</si>
  <si>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</si>
  <si>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</si>
  <si>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</si>
  <si>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</si>
  <si>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</si>
  <si>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</si>
  <si>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</si>
  <si>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</si>
  <si>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</si>
  <si>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</si>
  <si>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</si>
  <si>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</si>
  <si>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</si>
  <si>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</si>
  <si>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</si>
  <si>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</si>
  <si>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</si>
  <si>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</si>
  <si>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</si>
  <si>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</si>
  <si>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</si>
  <si>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</si>
  <si>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</si>
  <si>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</si>
  <si>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</si>
  <si>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</si>
  <si>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</si>
  <si>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</si>
  <si>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</si>
  <si>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</si>
  <si>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</si>
  <si>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</si>
  <si>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</si>
  <si>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</si>
  <si>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</si>
  <si>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</si>
  <si>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</si>
  <si>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</si>
  <si>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</si>
  <si>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</si>
  <si>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</si>
  <si>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</si>
  <si>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</si>
  <si>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</si>
  <si>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</si>
  <si>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</si>
  <si>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</si>
  <si>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</si>
  <si>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</si>
  <si>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</si>
  <si>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</si>
  <si>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</si>
  <si>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</si>
  <si>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</si>
  <si>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</si>
  <si>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</si>
  <si>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</si>
  <si>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</si>
  <si>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</si>
  <si>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</si>
  <si>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</si>
  <si>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</si>
  <si>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</si>
  <si>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</si>
  <si>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</si>
  <si>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</si>
  <si>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</si>
  <si>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</si>
  <si>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</si>
  <si>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</si>
  <si>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</si>
  <si>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</si>
  <si>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</si>
  <si>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</si>
  <si>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</si>
  <si>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</si>
  <si>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</si>
  <si>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</si>
  <si>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</si>
  <si>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</si>
  <si>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</si>
  <si>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</si>
  <si>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</si>
  <si>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</si>
  <si>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</si>
  <si>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</si>
  <si>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</si>
  <si>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</si>
  <si>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</si>
  <si>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</si>
  <si>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</si>
  <si>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</si>
  <si>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</si>
  <si>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</si>
  <si>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</si>
  <si>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</si>
  <si>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</si>
  <si>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</si>
  <si>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</si>
  <si>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</si>
  <si>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</si>
  <si>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</si>
  <si>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</si>
  <si>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</si>
  <si>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</si>
  <si>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</si>
  <si>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</si>
  <si>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</si>
  <si>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</si>
  <si>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</si>
  <si>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</si>
  <si>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</si>
  <si>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</si>
  <si>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</si>
  <si>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</si>
  <si>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</si>
  <si>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</si>
  <si>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</si>
  <si>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</si>
  <si>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</si>
  <si>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</si>
  <si>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</si>
  <si>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</si>
  <si>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</si>
  <si>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</si>
  <si>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</si>
  <si>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</si>
  <si>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</si>
  <si>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</si>
  <si>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</si>
  <si>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</si>
  <si>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</si>
  <si>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</si>
  <si>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</si>
  <si>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</si>
  <si>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</si>
  <si>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</si>
  <si>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</si>
  <si>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</si>
  <si>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</si>
  <si>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</si>
  <si>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</si>
  <si>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</si>
  <si>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</si>
  <si>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</si>
  <si>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</si>
  <si>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</si>
  <si>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</si>
  <si>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</si>
  <si>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</si>
  <si>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</si>
  <si>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</si>
  <si>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</si>
  <si>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</si>
  <si>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</si>
  <si>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</si>
  <si>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</si>
  <si>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</si>
  <si>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</si>
  <si>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</si>
  <si>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</si>
  <si>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</si>
  <si>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</si>
  <si>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</si>
  <si>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</si>
  <si>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</si>
  <si>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</si>
  <si>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</si>
  <si>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</si>
  <si>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</si>
  <si>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</si>
  <si>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</si>
  <si>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</si>
  <si>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</si>
  <si>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</si>
  <si>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</si>
  <si>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</si>
  <si>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</si>
  <si>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</si>
  <si>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</si>
  <si>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</si>
  <si>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</si>
  <si>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</si>
  <si>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</si>
  <si>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</si>
  <si>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</si>
  <si>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</si>
  <si>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</si>
  <si>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</si>
  <si>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</si>
  <si>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</si>
  <si>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</si>
  <si>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</si>
  <si>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</si>
  <si>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</si>
  <si>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</si>
  <si>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</si>
  <si>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</si>
  <si>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</si>
  <si>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</si>
  <si>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</si>
  <si>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</si>
  <si>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</si>
  <si>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</si>
  <si>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</si>
  <si>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</si>
  <si>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</si>
  <si>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</si>
  <si>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</si>
  <si>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</si>
  <si>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</si>
  <si>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</si>
  <si>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</si>
  <si>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</si>
  <si>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</si>
  <si>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</si>
  <si>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</si>
  <si>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</si>
  <si>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</si>
  <si>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</si>
  <si>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</si>
  <si>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</si>
  <si>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</si>
  <si>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</si>
  <si>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</si>
  <si>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</si>
  <si>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</si>
  <si>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</si>
  <si>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</si>
  <si>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</si>
  <si>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</si>
  <si>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</si>
  <si>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</si>
  <si>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</si>
  <si>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</si>
  <si>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</si>
  <si>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</si>
  <si>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</si>
  <si>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</si>
  <si>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</si>
  <si>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</si>
  <si>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</si>
  <si>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</si>
  <si>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</si>
  <si>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</si>
  <si>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</si>
  <si>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</si>
  <si>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</si>
  <si>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</si>
  <si>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</si>
  <si>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</si>
  <si>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</si>
  <si>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</si>
  <si>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</si>
  <si>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</si>
  <si>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</si>
  <si>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</si>
  <si>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</si>
  <si>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</si>
  <si>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</si>
  <si>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</si>
  <si>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</si>
  <si>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</si>
  <si>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</si>
  <si>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</si>
  <si>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</si>
  <si>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</si>
  <si>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</si>
  <si>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</si>
  <si>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</si>
  <si>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</si>
  <si>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</si>
  <si>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</si>
  <si>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</si>
  <si>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</si>
  <si>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</si>
  <si>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</si>
  <si>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</si>
  <si>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</si>
  <si>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</si>
  <si>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</si>
  <si>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</si>
  <si>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</si>
  <si>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</si>
  <si>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</si>
  <si>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</si>
  <si>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</si>
  <si>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</si>
  <si>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</si>
  <si>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</si>
  <si>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</si>
  <si>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</si>
  <si>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</si>
  <si>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</si>
  <si>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</si>
  <si>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</si>
  <si>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</si>
  <si>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</si>
  <si>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</si>
  <si>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</si>
  <si>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</si>
  <si>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</si>
  <si>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</si>
  <si>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</si>
  <si>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</si>
  <si>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</si>
  <si>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</si>
  <si>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</si>
  <si>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</si>
  <si>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</si>
  <si>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</si>
  <si>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</si>
  <si>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</si>
  <si>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</si>
  <si>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</si>
  <si>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</si>
  <si>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</si>
  <si>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</si>
  <si>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</si>
  <si>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</si>
  <si>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</si>
  <si>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</si>
  <si>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</si>
  <si>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</si>
  <si>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</si>
  <si>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</si>
  <si>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</si>
  <si>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</si>
  <si>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</si>
  <si>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</si>
  <si>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</si>
  <si>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</si>
  <si>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</si>
  <si>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</si>
  <si>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</si>
  <si>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</si>
  <si>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</si>
  <si>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</si>
  <si>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</si>
  <si>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</si>
  <si>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</si>
  <si>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</si>
  <si>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</si>
  <si>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</si>
  <si>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</si>
  <si>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</si>
  <si>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</si>
  <si>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</si>
  <si>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</si>
  <si>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</si>
  <si>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</si>
  <si>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</si>
  <si>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</si>
  <si>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</si>
  <si>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</si>
  <si>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</si>
  <si>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</si>
  <si>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</si>
  <si>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</si>
  <si>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</si>
  <si>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</si>
  <si>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</si>
  <si>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</si>
  <si>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</si>
  <si>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</si>
  <si>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</si>
  <si>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</si>
  <si>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</si>
  <si>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</si>
  <si>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</si>
  <si>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</si>
  <si>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</si>
  <si>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</si>
  <si>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</si>
  <si>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</si>
  <si>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</si>
  <si>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</si>
  <si>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</si>
  <si>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</si>
  <si>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</si>
  <si>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</si>
  <si>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</si>
  <si>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</si>
  <si>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</si>
  <si>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</si>
  <si>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</si>
  <si>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</si>
  <si>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</si>
  <si>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</si>
  <si>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</si>
  <si>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</si>
  <si>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</si>
  <si>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</si>
  <si>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</si>
  <si>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</si>
  <si>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</si>
  <si>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</si>
  <si>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</si>
  <si>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</si>
  <si>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</si>
  <si>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</si>
  <si>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</si>
  <si>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</si>
  <si>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</si>
  <si>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</si>
  <si>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</si>
  <si>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</si>
  <si>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</si>
  <si>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</si>
  <si>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</si>
  <si>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</si>
  <si>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</si>
  <si>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</si>
  <si>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</si>
  <si>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</si>
  <si>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</si>
  <si>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</si>
  <si>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</si>
  <si>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</si>
  <si>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</si>
  <si>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</si>
  <si>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</si>
  <si>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</si>
  <si>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</si>
  <si>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</si>
  <si>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</si>
  <si>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</si>
  <si>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</si>
  <si>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</si>
  <si>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</si>
  <si>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</si>
  <si>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</si>
  <si>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</si>
  <si>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</si>
  <si>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</si>
  <si>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</si>
  <si>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</si>
  <si>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</si>
  <si>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</si>
  <si>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</si>
  <si>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</si>
  <si>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</si>
  <si>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</si>
  <si>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</si>
  <si>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</si>
  <si>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</si>
  <si>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</si>
  <si>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</si>
  <si>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</si>
  <si>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</si>
  <si>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</si>
  <si>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</si>
  <si>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</si>
  <si>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</si>
  <si>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</si>
  <si>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</si>
  <si>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</si>
  <si>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</si>
  <si>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</si>
  <si>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</si>
  <si>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</si>
  <si>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</si>
  <si>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</si>
  <si>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</si>
  <si>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</si>
  <si>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</si>
  <si>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</si>
  <si>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</si>
  <si>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</si>
  <si>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</si>
  <si>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</si>
  <si>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</si>
  <si>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</si>
  <si>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</si>
  <si>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</si>
  <si>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</si>
  <si>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</si>
  <si>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</si>
  <si>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</si>
  <si>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</si>
  <si>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</si>
  <si>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</si>
  <si>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</si>
  <si>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</si>
  <si>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</si>
  <si>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</si>
  <si>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</si>
  <si>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</si>
  <si>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</si>
  <si>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</si>
  <si>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</si>
  <si>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</si>
  <si>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</si>
  <si>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</si>
  <si>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</si>
  <si>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</si>
  <si>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</si>
  <si>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</si>
  <si>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</si>
  <si>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</si>
  <si>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</si>
  <si>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</si>
  <si>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</si>
  <si>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</si>
  <si>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</si>
  <si>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</si>
  <si>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</si>
  <si>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</si>
  <si>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</si>
  <si>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</si>
  <si>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</si>
  <si>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</si>
  <si>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</si>
  <si>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</si>
  <si>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</si>
  <si>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</si>
  <si>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</si>
  <si>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</si>
  <si>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</si>
  <si>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</si>
  <si>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</si>
  <si>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</si>
  <si>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</si>
  <si>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</si>
  <si>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</si>
  <si>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</si>
  <si>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</si>
  <si>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</si>
  <si>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</si>
  <si>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</si>
  <si>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</si>
  <si>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</si>
  <si>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</si>
  <si>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</si>
  <si>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</si>
  <si>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</si>
  <si>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</si>
  <si>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</si>
  <si>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</si>
  <si>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</si>
  <si>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</si>
  <si>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</si>
  <si>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</si>
  <si>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</si>
  <si>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</si>
  <si>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</si>
  <si>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</si>
  <si>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</si>
  <si>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</si>
  <si>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</si>
  <si>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</si>
  <si>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</si>
  <si>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</si>
  <si>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</si>
  <si>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</si>
  <si>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</si>
  <si>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</si>
  <si>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</si>
  <si>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</si>
  <si>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</si>
  <si>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</si>
  <si>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</si>
  <si>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</si>
  <si>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</si>
  <si>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</si>
  <si>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</si>
  <si>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</si>
  <si>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</si>
  <si>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</si>
  <si>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</si>
  <si>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</si>
  <si>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</si>
  <si>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</si>
  <si>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</si>
  <si>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</si>
  <si>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</si>
  <si>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</si>
  <si>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</si>
  <si>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</si>
  <si>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</si>
  <si>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</si>
  <si>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</si>
  <si>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</si>
  <si>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</si>
  <si>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</si>
  <si>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</si>
  <si>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</si>
  <si>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</si>
  <si>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</si>
  <si>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</si>
  <si>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</si>
  <si>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</si>
  <si>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</si>
  <si>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</si>
  <si>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</si>
  <si>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</si>
  <si>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</si>
  <si>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</si>
  <si>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</si>
  <si>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</si>
  <si>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</si>
  <si>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</si>
  <si>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</si>
  <si>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</si>
  <si>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</si>
  <si>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</si>
  <si>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</si>
  <si>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</si>
  <si>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</si>
  <si>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</si>
  <si>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</si>
  <si>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</si>
  <si>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</si>
  <si>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</si>
  <si>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</si>
  <si>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</si>
  <si>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</si>
  <si>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</si>
  <si>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</si>
  <si>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</si>
  <si>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</si>
  <si>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</si>
  <si>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</si>
  <si>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</si>
  <si>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</si>
  <si>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</si>
  <si>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</si>
  <si>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</si>
  <si>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</si>
  <si>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</si>
  <si>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</si>
  <si>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</si>
  <si>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</si>
  <si>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</si>
  <si>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</si>
  <si>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</si>
  <si>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</si>
  <si>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</si>
  <si>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</si>
  <si>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</si>
  <si>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</si>
  <si>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</si>
  <si>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</si>
  <si>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</si>
  <si>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</si>
  <si>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</si>
  <si>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</si>
  <si>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</si>
  <si>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</si>
  <si>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</si>
  <si>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</si>
  <si>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</si>
  <si>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</si>
  <si>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</si>
  <si>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</si>
  <si>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</si>
  <si>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</si>
  <si>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</si>
  <si>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</si>
  <si>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</si>
  <si>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</si>
  <si>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</si>
  <si>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</si>
  <si>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</si>
  <si>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</si>
  <si>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</si>
  <si>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</si>
  <si>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</si>
  <si>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</si>
  <si>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</si>
  <si>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</si>
  <si>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</si>
  <si>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</si>
  <si>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</si>
  <si>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</si>
  <si>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</si>
  <si>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</si>
  <si>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</si>
  <si>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</si>
  <si>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</si>
  <si>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</si>
  <si>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</si>
  <si>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</si>
  <si>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</si>
  <si>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</si>
  <si>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</si>
  <si>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</si>
  <si>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</si>
  <si>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</si>
  <si>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</si>
  <si>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</si>
  <si>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</si>
  <si>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</si>
  <si>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</si>
  <si>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</si>
  <si>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</si>
  <si>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</si>
  <si>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</si>
  <si>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</si>
  <si>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</si>
  <si>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</si>
  <si>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</si>
  <si>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</si>
  <si>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</si>
  <si>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</si>
  <si>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</si>
  <si>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</si>
  <si>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</si>
  <si>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</si>
  <si>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</si>
  <si>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</si>
  <si>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</si>
  <si>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</si>
  <si>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</si>
  <si>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</si>
  <si>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</si>
  <si>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</si>
  <si>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</si>
  <si>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</si>
  <si>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</si>
  <si>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</si>
  <si>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</si>
  <si>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</si>
  <si>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</si>
  <si>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</si>
  <si>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</si>
  <si>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</si>
  <si>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</si>
  <si>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</si>
  <si>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</si>
  <si>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</si>
  <si>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</si>
  <si>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</si>
  <si>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</si>
  <si>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</si>
  <si>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</si>
  <si>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</si>
  <si>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</si>
  <si>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</si>
  <si>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</si>
  <si>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</si>
  <si>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</si>
  <si>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</si>
  <si>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</si>
  <si>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</si>
  <si>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</si>
  <si>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</si>
  <si>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</si>
  <si>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</si>
  <si>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</si>
  <si>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</si>
  <si>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</si>
  <si>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</si>
  <si>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</si>
  <si>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</si>
  <si>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</si>
  <si>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</si>
  <si>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</si>
  <si>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</si>
  <si>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</si>
  <si>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</si>
  <si>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</si>
  <si>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</si>
  <si>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</si>
  <si>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</si>
  <si>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</si>
  <si>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</si>
  <si>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</si>
  <si>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</si>
  <si>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</si>
  <si>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</si>
  <si>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</si>
  <si>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</si>
  <si>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</si>
  <si>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</si>
  <si>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</si>
  <si>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</si>
  <si>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</si>
  <si>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</si>
  <si>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</si>
  <si>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</si>
  <si>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</si>
  <si>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</si>
  <si>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</si>
  <si>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</si>
  <si>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</si>
  <si>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</si>
  <si>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</si>
  <si>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</si>
  <si>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</si>
  <si>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</si>
  <si>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</si>
  <si>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</si>
  <si>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</si>
  <si>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</si>
  <si>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</si>
  <si>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</si>
  <si>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</si>
  <si>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</si>
  <si>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</si>
  <si>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</si>
  <si>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</si>
  <si>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</si>
  <si>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</si>
  <si>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</si>
  <si>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</si>
  <si>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</si>
  <si>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</si>
  <si>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</si>
  <si>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</si>
  <si>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</si>
  <si>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</si>
  <si>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</si>
  <si>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</si>
  <si>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</si>
  <si>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</si>
  <si>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</si>
  <si>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</si>
  <si>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</si>
  <si>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</si>
  <si>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</si>
  <si>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</si>
  <si>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</si>
  <si>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</si>
  <si>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</si>
  <si>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</si>
  <si>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</si>
  <si>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</si>
  <si>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</si>
  <si>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</si>
  <si>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</si>
  <si>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</si>
  <si>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</si>
  <si>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</si>
  <si>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</si>
  <si>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</si>
  <si>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</si>
  <si>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</si>
  <si>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</si>
  <si>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</si>
  <si>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</si>
  <si>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</si>
  <si>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</si>
  <si>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</si>
  <si>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</si>
  <si>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</si>
  <si>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</si>
  <si>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</si>
  <si>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</si>
  <si>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</si>
  <si>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</si>
  <si>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</si>
  <si>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</si>
  <si>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</si>
  <si>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</si>
  <si>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</si>
  <si>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</si>
  <si>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</si>
  <si>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</si>
  <si>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</si>
  <si>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</si>
  <si>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</si>
  <si>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</si>
  <si>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</si>
  <si>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</si>
  <si>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</si>
  <si>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</si>
  <si>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</si>
  <si>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</si>
  <si>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</si>
  <si>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</si>
  <si>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</si>
  <si>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</si>
  <si>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</si>
  <si>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</si>
  <si>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</si>
  <si>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</si>
  <si>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</si>
  <si>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</si>
  <si>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</si>
  <si>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</si>
  <si>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</si>
  <si>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</si>
  <si>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</si>
  <si>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</si>
  <si>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</si>
  <si>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</si>
  <si>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</si>
  <si>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</si>
  <si>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</si>
  <si>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</si>
  <si>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</si>
  <si>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</si>
  <si>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</si>
  <si>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</si>
  <si>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</si>
  <si>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</si>
  <si>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</si>
  <si>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</si>
  <si>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</si>
  <si>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</si>
  <si>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</si>
  <si>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</si>
  <si>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</si>
  <si>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</si>
  <si>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</si>
  <si>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</si>
  <si>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</si>
  <si>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</si>
  <si>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</si>
  <si>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</si>
  <si>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</si>
  <si>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</si>
  <si>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</si>
  <si>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</si>
  <si>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</si>
  <si>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</si>
  <si>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</si>
  <si>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</si>
  <si>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</si>
  <si>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</si>
  <si>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</si>
  <si>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</si>
  <si>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</si>
  <si>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</si>
  <si>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</si>
  <si>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</si>
  <si>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</si>
  <si>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</si>
  <si>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</si>
  <si>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</si>
  <si>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</si>
  <si>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</si>
  <si>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</si>
  <si>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</si>
  <si>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</si>
  <si>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</si>
  <si>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</si>
  <si>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</si>
  <si>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</si>
  <si>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</si>
  <si>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</si>
  <si>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</si>
  <si>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</si>
  <si>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</si>
  <si>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</si>
  <si>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</si>
  <si>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</si>
  <si>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</si>
  <si>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</si>
  <si>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</si>
  <si>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</si>
  <si>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</si>
  <si>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</si>
  <si>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</si>
  <si>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</si>
  <si>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</si>
  <si>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</si>
  <si>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</si>
  <si>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</si>
  <si>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</si>
  <si>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</si>
  <si>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</si>
  <si>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</si>
  <si>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</si>
  <si>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</si>
  <si>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</si>
  <si>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</si>
  <si>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</si>
  <si>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</si>
  <si>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</si>
  <si>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</si>
  <si>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</si>
  <si>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</si>
  <si>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</si>
  <si>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</si>
  <si>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</si>
  <si>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</si>
  <si>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</si>
  <si>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</si>
  <si>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</si>
  <si>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</si>
  <si>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</si>
  <si>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</si>
  <si>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</si>
  <si>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</si>
  <si>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</si>
  <si>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</si>
  <si>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</si>
  <si>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</si>
  <si>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</si>
  <si>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</si>
  <si>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</si>
  <si>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</si>
  <si>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</si>
  <si>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</si>
  <si>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</si>
  <si>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</si>
  <si>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</si>
  <si>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</si>
  <si>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</si>
  <si>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</si>
  <si>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</si>
  <si>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</si>
  <si>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</si>
  <si>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</si>
  <si>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</si>
  <si>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</si>
  <si>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</si>
  <si>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</si>
  <si>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</si>
  <si>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</si>
  <si>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</si>
  <si>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</si>
  <si>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</si>
  <si>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</si>
  <si>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</si>
  <si>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</si>
  <si>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</si>
  <si>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</si>
  <si>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</si>
  <si>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</si>
  <si>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</si>
  <si>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</si>
  <si>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</si>
  <si>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</si>
  <si>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</si>
  <si>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</si>
  <si>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</si>
  <si>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</si>
  <si>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</si>
  <si>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</si>
  <si>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</si>
  <si>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</si>
  <si>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</si>
  <si>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</si>
  <si>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</si>
  <si>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</si>
  <si>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</si>
  <si>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</si>
  <si>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</si>
  <si>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</si>
  <si>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</si>
  <si>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</si>
  <si>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</si>
  <si>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</si>
  <si>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</si>
  <si>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</si>
  <si>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</si>
  <si>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</si>
  <si>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</si>
  <si>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</si>
  <si>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</si>
  <si>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</si>
  <si>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</si>
  <si>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</si>
  <si>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</si>
  <si>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</si>
  <si>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</si>
  <si>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</si>
  <si>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</si>
  <si>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</si>
  <si>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</si>
  <si>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</si>
  <si>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</si>
  <si>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</si>
  <si>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</si>
  <si>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</si>
  <si>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</si>
  <si>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</si>
  <si>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</si>
  <si>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</si>
  <si>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</si>
  <si>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</si>
  <si>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</si>
  <si>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</si>
  <si>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</si>
  <si>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</si>
  <si>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</si>
  <si>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</si>
  <si>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</si>
  <si>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</si>
  <si>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</si>
  <si>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</si>
  <si>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</si>
  <si>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</si>
  <si>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</si>
  <si>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</si>
  <si>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</si>
  <si>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</si>
  <si>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</si>
  <si>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</si>
  <si>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</si>
  <si>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</si>
  <si>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</si>
  <si>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</si>
  <si>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</si>
  <si>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</si>
  <si>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</si>
  <si>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</si>
  <si>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</si>
  <si>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</si>
  <si>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</si>
  <si>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</si>
  <si>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</si>
  <si>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</si>
  <si>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</si>
  <si>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</si>
  <si>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</si>
  <si>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</si>
  <si>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</si>
  <si>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</si>
  <si>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</si>
  <si>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</si>
  <si>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</si>
  <si>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</si>
  <si>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</si>
  <si>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</si>
  <si>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</si>
  <si>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</si>
  <si>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</si>
  <si>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</si>
  <si>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</si>
  <si>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</si>
  <si>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</si>
  <si>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</si>
  <si>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</si>
  <si>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</si>
  <si>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</si>
  <si>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</si>
  <si>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</si>
  <si>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</si>
  <si>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</si>
  <si>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</si>
  <si>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</si>
  <si>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</si>
  <si>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</si>
  <si>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</si>
  <si>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</si>
  <si>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</si>
  <si>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</si>
  <si>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</si>
  <si>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</si>
  <si>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</si>
  <si>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</si>
  <si>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</si>
  <si>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</si>
  <si>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</si>
  <si>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</si>
  <si>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</si>
  <si>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</si>
  <si>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</si>
  <si>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</si>
  <si>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</si>
  <si>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</si>
  <si>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</si>
  <si>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</si>
  <si>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</si>
  <si>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</si>
  <si>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</si>
  <si>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</si>
  <si>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</si>
  <si>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</si>
  <si>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</si>
  <si>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</si>
  <si>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</si>
  <si>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</si>
  <si>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</si>
  <si>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</si>
  <si>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</si>
  <si>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</si>
  <si>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</si>
  <si>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</si>
  <si>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</si>
  <si>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</si>
  <si>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</si>
  <si>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</si>
  <si>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</si>
  <si>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</si>
  <si>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</si>
  <si>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</si>
  <si>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</si>
  <si>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</si>
  <si>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</si>
  <si>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</si>
  <si>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</si>
  <si>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</si>
  <si>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</si>
  <si>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</si>
  <si>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</si>
  <si>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</si>
  <si>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</si>
  <si>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</si>
  <si>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</si>
  <si>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</si>
  <si>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</si>
  <si>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</si>
  <si>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</si>
  <si>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</si>
  <si>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</si>
  <si>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</si>
  <si>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</si>
  <si>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</si>
  <si>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</si>
  <si>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</si>
  <si>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</si>
  <si>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</si>
  <si>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</si>
  <si>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</si>
  <si>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</si>
  <si>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</si>
  <si>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</si>
  <si>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</si>
  <si>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</si>
  <si>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</si>
  <si>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</si>
  <si>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</si>
  <si>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</si>
  <si>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</si>
  <si>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</si>
  <si>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</si>
  <si>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</si>
  <si>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</si>
  <si>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</si>
  <si>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</si>
  <si>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</si>
  <si>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</si>
  <si>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</si>
  <si>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</si>
  <si>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</si>
  <si>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</si>
  <si>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</si>
  <si>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</si>
  <si>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</si>
  <si>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</si>
  <si>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</si>
  <si>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</si>
  <si>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</si>
  <si>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</si>
  <si>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</si>
  <si>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</si>
  <si>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</si>
  <si>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</si>
  <si>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</si>
  <si>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</si>
  <si>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</si>
  <si>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</si>
  <si>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</si>
  <si>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</si>
  <si>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</si>
  <si>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</si>
  <si>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</si>
  <si>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</si>
  <si>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</si>
  <si>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</si>
  <si>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</si>
  <si>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</si>
  <si>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</si>
  <si>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</si>
  <si>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</si>
  <si>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</si>
  <si>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</si>
  <si>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</si>
  <si>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</si>
  <si>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</si>
  <si>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</si>
  <si>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</si>
  <si>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</si>
  <si>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</si>
  <si>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</si>
  <si>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</si>
  <si>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</si>
  <si>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</si>
  <si>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</si>
  <si>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</si>
  <si>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</si>
  <si>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</si>
  <si>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</si>
  <si>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</si>
  <si>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</si>
  <si>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</si>
  <si>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</si>
  <si>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</si>
  <si>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</si>
  <si>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</si>
  <si>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</si>
  <si>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</si>
  <si>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</si>
  <si>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</si>
  <si>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</si>
  <si>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</si>
  <si>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</si>
  <si>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</si>
  <si>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</si>
  <si>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</si>
  <si>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</si>
  <si>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</si>
  <si>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</si>
  <si>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</si>
  <si>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</si>
  <si>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</si>
  <si>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</si>
  <si>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</si>
  <si>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</si>
  <si>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</si>
  <si>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</si>
  <si>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</si>
  <si>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</si>
  <si>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</si>
  <si>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</si>
  <si>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</si>
  <si>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</si>
  <si>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</si>
  <si>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</si>
  <si>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</si>
  <si>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</si>
  <si>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</si>
  <si>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</si>
  <si>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</si>
  <si>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</si>
  <si>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</si>
  <si>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</si>
  <si>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</si>
  <si>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</si>
  <si>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</si>
  <si>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</si>
  <si>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</si>
  <si>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</si>
  <si>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</si>
  <si>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</si>
  <si>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</si>
  <si>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</si>
  <si>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</si>
  <si>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</si>
  <si>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</si>
  <si>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</si>
  <si>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</si>
  <si>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</si>
  <si>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</si>
  <si>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</si>
  <si>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</si>
  <si>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</si>
  <si>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</si>
  <si>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</si>
  <si>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</si>
  <si>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</si>
  <si>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</si>
  <si>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</si>
  <si>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</si>
  <si>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</si>
  <si>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</si>
  <si>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</si>
  <si>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</si>
  <si>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</si>
  <si>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</si>
  <si>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</si>
  <si>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</si>
  <si>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</si>
  <si>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</si>
  <si>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</si>
  <si>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</si>
  <si>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</si>
  <si>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</si>
  <si>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</si>
  <si>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</si>
  <si>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</si>
  <si>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</si>
  <si>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</si>
  <si>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</si>
  <si>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</si>
  <si>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</si>
  <si>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</si>
  <si>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</si>
  <si>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</si>
  <si>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</si>
  <si>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</si>
  <si>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</si>
  <si>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</si>
  <si>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</si>
  <si>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</si>
  <si>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</si>
  <si>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</si>
  <si>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</si>
  <si>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</si>
  <si>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</si>
  <si>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</si>
  <si>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</si>
  <si>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</si>
  <si>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</si>
  <si>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</si>
  <si>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</si>
  <si>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</si>
  <si>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</si>
  <si>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</si>
  <si>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</si>
  <si>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</si>
  <si>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</si>
  <si>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</si>
  <si>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</si>
  <si>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</si>
  <si>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</si>
  <si>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</si>
  <si>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</si>
  <si>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</si>
  <si>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</si>
  <si>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</si>
  <si>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</si>
  <si>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</si>
  <si>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</si>
  <si>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</si>
  <si>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</si>
  <si>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</si>
  <si>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</si>
  <si>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</si>
  <si>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</si>
  <si>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</si>
  <si>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</si>
  <si>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</si>
  <si>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</si>
  <si>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</si>
  <si>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</si>
  <si>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</si>
  <si>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</si>
  <si>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</si>
  <si>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</si>
  <si>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</si>
  <si>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</si>
  <si>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</si>
  <si>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</si>
  <si>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</si>
  <si>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</si>
  <si>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</si>
  <si>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</si>
  <si>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</si>
  <si>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</si>
  <si>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</si>
  <si>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</si>
  <si>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</si>
  <si>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</si>
  <si>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</si>
  <si>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</si>
  <si>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</si>
  <si>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</si>
  <si>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</si>
  <si>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</si>
  <si>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</si>
  <si>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</si>
  <si>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</si>
  <si>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</si>
  <si>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</si>
  <si>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</si>
  <si>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</si>
  <si>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</si>
  <si>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</si>
  <si>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</si>
  <si>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</si>
  <si>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</si>
  <si>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</si>
  <si>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</si>
  <si>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</si>
  <si>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</si>
  <si>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</si>
  <si>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</si>
  <si>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</si>
  <si>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</si>
  <si>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</si>
  <si>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</si>
  <si>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</si>
  <si>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</si>
  <si>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</si>
  <si>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</si>
  <si>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</si>
  <si>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</si>
  <si>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</si>
  <si>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</si>
  <si>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</si>
  <si>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</si>
  <si>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</si>
  <si>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</si>
  <si>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</si>
  <si>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</si>
  <si>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</si>
  <si>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</si>
  <si>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</si>
  <si>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</si>
  <si>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</si>
  <si>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</si>
  <si>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</si>
  <si>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</si>
  <si>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</si>
  <si>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</si>
  <si>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</si>
  <si>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</si>
  <si>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</si>
  <si>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</si>
  <si>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</si>
  <si>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</si>
  <si>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</si>
  <si>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</si>
  <si>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</si>
  <si>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</si>
  <si>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</si>
  <si>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</si>
  <si>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</si>
  <si>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</si>
  <si>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</si>
  <si>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</si>
  <si>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</si>
  <si>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</si>
  <si>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</si>
  <si>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</si>
  <si>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</si>
  <si>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</si>
  <si>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</si>
  <si>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</si>
  <si>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</si>
  <si>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</si>
  <si>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</si>
  <si>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</si>
  <si>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</si>
  <si>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</si>
  <si>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</si>
  <si>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</si>
  <si>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</si>
  <si>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</si>
  <si>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</si>
  <si>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</si>
  <si>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</si>
  <si>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</si>
  <si>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</si>
  <si>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</si>
  <si>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</si>
  <si>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</si>
  <si>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</si>
  <si>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</si>
  <si>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</si>
  <si>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</si>
  <si>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</si>
  <si>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</si>
  <si>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</si>
  <si>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</si>
  <si>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</si>
  <si>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</si>
  <si>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</si>
  <si>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</si>
  <si>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</si>
  <si>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</si>
  <si>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</si>
  <si>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</si>
  <si>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</si>
  <si>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</si>
  <si>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</si>
  <si>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</si>
  <si>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</si>
  <si>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</si>
  <si>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</si>
  <si>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</si>
  <si>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</si>
  <si>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</si>
  <si>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</si>
  <si>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</si>
  <si>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</si>
  <si>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</si>
  <si>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</si>
  <si>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</si>
  <si>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</si>
  <si>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</si>
  <si>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</si>
  <si>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</si>
  <si>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</si>
  <si>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</si>
  <si>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</si>
  <si>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</si>
  <si>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</si>
  <si>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</si>
  <si>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</si>
  <si>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</si>
  <si>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</si>
  <si>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</si>
  <si>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</si>
  <si>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</si>
  <si>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</si>
  <si>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</si>
  <si>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</si>
  <si>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</si>
  <si>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</si>
  <si>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</si>
  <si>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</si>
  <si>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</si>
  <si>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</si>
  <si>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</si>
  <si>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</si>
  <si>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</si>
  <si>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</si>
  <si>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</si>
  <si>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</si>
  <si>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</si>
  <si>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</si>
  <si>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</si>
  <si>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</si>
  <si>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</si>
  <si>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</si>
  <si>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</si>
  <si>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</si>
  <si>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</si>
  <si>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</si>
  <si>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</si>
  <si>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</si>
  <si>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</si>
  <si>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</si>
  <si>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</si>
  <si>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</si>
  <si>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</si>
  <si>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</si>
  <si>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</si>
  <si>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</si>
  <si>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</si>
  <si>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</si>
  <si>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</si>
  <si>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</si>
  <si>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</si>
  <si>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</si>
  <si>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</si>
  <si>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</si>
  <si>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</si>
  <si>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</si>
  <si>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</si>
  <si>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</si>
  <si>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</si>
  <si>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</si>
  <si>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</si>
  <si>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</si>
  <si>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</si>
  <si>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</si>
  <si>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</si>
  <si>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</si>
  <si>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</si>
  <si>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</si>
  <si>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</si>
  <si>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</si>
  <si>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</si>
  <si>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</si>
  <si>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</si>
  <si>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</si>
  <si>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</si>
  <si>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</si>
  <si>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</si>
  <si>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</si>
  <si>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</si>
  <si>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</si>
  <si>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</si>
  <si>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</si>
  <si>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</si>
  <si>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</si>
  <si>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</si>
  <si>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</si>
  <si>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</si>
  <si>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</si>
  <si>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</si>
  <si>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</si>
  <si>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</si>
  <si>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</si>
  <si>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</si>
  <si>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</si>
  <si>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</si>
  <si>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</si>
  <si>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</si>
  <si>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</si>
  <si>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</si>
  <si>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</si>
  <si>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</si>
  <si>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</si>
  <si>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</si>
  <si>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</si>
  <si>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</si>
  <si>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</si>
  <si>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</si>
  <si>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</si>
  <si>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</si>
  <si>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</si>
  <si>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</si>
  <si>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</si>
  <si>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</si>
  <si>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</si>
  <si>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</si>
  <si>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</si>
  <si>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</si>
  <si>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</si>
  <si>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</si>
  <si>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</si>
  <si>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</si>
  <si>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</si>
  <si>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</si>
  <si>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</si>
  <si>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</si>
  <si>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</si>
  <si>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</si>
  <si>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</si>
  <si>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</si>
  <si>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</si>
  <si>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</si>
  <si>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</si>
  <si>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</si>
  <si>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</si>
  <si>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</si>
  <si>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</si>
  <si>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</si>
  <si>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</si>
  <si>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</si>
  <si>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</si>
  <si>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</si>
  <si>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</si>
  <si>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</si>
  <si>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</si>
  <si>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</si>
  <si>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</si>
  <si>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</si>
  <si>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</si>
  <si>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</si>
  <si>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</si>
  <si>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</si>
  <si>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</si>
  <si>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</si>
  <si>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</si>
  <si>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</si>
  <si>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</si>
  <si>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</si>
  <si>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</si>
  <si>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</si>
  <si>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</si>
  <si>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</si>
  <si>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</si>
  <si>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</si>
  <si>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</si>
  <si>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</si>
  <si>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</si>
  <si>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</si>
  <si>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</si>
  <si>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</si>
  <si>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</si>
  <si>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</si>
  <si>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</si>
  <si>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</si>
  <si>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</si>
  <si>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</si>
  <si>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</si>
  <si>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</si>
  <si>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</si>
  <si>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</si>
  <si>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</si>
  <si>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</si>
  <si>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</si>
  <si>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</si>
  <si>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</si>
  <si>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</si>
  <si>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</si>
  <si>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</si>
  <si>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</si>
  <si>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</si>
  <si>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</si>
  <si>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</si>
  <si>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</si>
  <si>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</si>
  <si>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</si>
  <si>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</si>
  <si>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</si>
  <si>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</si>
  <si>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</si>
  <si>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</si>
  <si>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</si>
  <si>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</si>
  <si>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</si>
  <si>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</si>
  <si>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</si>
  <si>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</si>
  <si>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</si>
  <si>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</si>
  <si>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</si>
  <si>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</si>
  <si>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</si>
  <si>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</si>
  <si>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</si>
  <si>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</si>
  <si>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</si>
  <si>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</si>
  <si>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</si>
  <si>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</si>
  <si>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</si>
  <si>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</si>
  <si>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</si>
  <si>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</si>
  <si>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</si>
  <si>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</si>
  <si>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</si>
  <si>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</si>
  <si>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</si>
  <si>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</si>
  <si>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</si>
  <si>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</si>
  <si>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</si>
  <si>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</si>
  <si>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</si>
  <si>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</si>
  <si>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</si>
  <si>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</si>
  <si>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</si>
  <si>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</si>
  <si>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</si>
  <si>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</si>
  <si>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</si>
  <si>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</si>
  <si>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</si>
  <si>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</si>
  <si>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</si>
  <si>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</si>
  <si>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</si>
  <si>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</si>
  <si>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</si>
  <si>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</si>
  <si>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</si>
  <si>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</si>
  <si>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</si>
  <si>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</si>
  <si>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</si>
  <si>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</si>
  <si>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</si>
  <si>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</si>
  <si>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</si>
  <si>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</si>
  <si>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</si>
  <si>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</si>
  <si>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</si>
  <si>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</si>
  <si>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</si>
  <si>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</si>
  <si>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</si>
  <si>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</si>
  <si>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</si>
  <si>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</si>
  <si>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</si>
  <si>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</si>
  <si>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</si>
  <si>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</si>
  <si>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</si>
  <si>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</si>
  <si>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</si>
  <si>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</si>
  <si>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</si>
  <si>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</si>
  <si>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</si>
  <si>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</si>
  <si>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</si>
  <si>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</si>
  <si>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</si>
  <si>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</si>
  <si>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</si>
  <si>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</si>
  <si>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</si>
  <si>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</si>
  <si>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</si>
  <si>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</si>
  <si>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</si>
  <si>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</si>
  <si>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</si>
  <si>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</si>
  <si>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</si>
  <si>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</si>
  <si>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</si>
  <si>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</si>
  <si>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</si>
  <si>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</si>
  <si>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</si>
  <si>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</si>
  <si>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</si>
  <si>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</si>
  <si>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</si>
  <si>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</si>
  <si>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</si>
  <si>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</si>
  <si>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</si>
  <si>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</si>
  <si>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</si>
  <si>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</si>
  <si>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</si>
  <si>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</si>
  <si>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</si>
  <si>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</si>
  <si>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</si>
  <si>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</si>
  <si>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</si>
  <si>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</si>
  <si>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</si>
  <si>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</si>
  <si>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</si>
  <si>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</si>
  <si>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</si>
  <si>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</si>
  <si>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</si>
  <si>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</si>
  <si>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</si>
  <si>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</si>
  <si>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</si>
  <si>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</si>
  <si>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</si>
  <si>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</si>
  <si>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</si>
  <si>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</si>
  <si>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</si>
  <si>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</si>
  <si>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</si>
  <si>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</si>
  <si>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</si>
  <si>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</si>
  <si>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</si>
  <si>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</si>
  <si>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</si>
  <si>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</si>
  <si>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</si>
  <si>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</si>
  <si>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</si>
  <si>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</si>
  <si>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</si>
  <si>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</si>
  <si>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</si>
  <si>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</si>
  <si>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</si>
  <si>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</si>
  <si>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</si>
  <si>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</si>
  <si>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</si>
  <si>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</si>
  <si>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</si>
  <si>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</si>
  <si>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</si>
  <si>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</si>
  <si>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</si>
  <si>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</si>
  <si>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</si>
  <si>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</si>
  <si>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</si>
  <si>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</si>
  <si>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</si>
  <si>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</si>
  <si>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</si>
  <si>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</si>
  <si>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</si>
  <si>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</si>
  <si>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</si>
  <si>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</si>
  <si>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</si>
  <si>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</si>
  <si>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</si>
  <si>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</si>
  <si>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</si>
  <si>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</si>
  <si>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</si>
  <si>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</si>
  <si>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</si>
  <si>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</si>
  <si>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</si>
  <si>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</si>
  <si>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</si>
  <si>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</si>
  <si>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</si>
  <si>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</si>
  <si>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</si>
  <si>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</si>
  <si>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</si>
  <si>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</si>
  <si>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</si>
  <si>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</si>
  <si>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</si>
  <si>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</si>
  <si>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</si>
  <si>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</si>
  <si>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</si>
  <si>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</si>
  <si>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</si>
  <si>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</si>
  <si>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</si>
  <si>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</si>
  <si>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</si>
  <si>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</si>
  <si>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</si>
  <si>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</si>
  <si>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</si>
  <si>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</si>
  <si>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</si>
  <si>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</si>
  <si>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</si>
  <si>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</si>
  <si>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</si>
  <si>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</si>
  <si>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</si>
  <si>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</si>
  <si>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</si>
  <si>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</si>
  <si>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</si>
  <si>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</si>
  <si>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</si>
  <si>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</si>
  <si>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</si>
  <si>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</si>
  <si>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</si>
  <si>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</si>
  <si>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</si>
  <si>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</si>
  <si>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</si>
  <si>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</si>
  <si>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</si>
  <si>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</si>
  <si>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</si>
  <si>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</si>
  <si>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</si>
  <si>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</si>
  <si>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</si>
  <si>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</si>
  <si>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</si>
  <si>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</si>
  <si>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</si>
  <si>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</si>
  <si>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</si>
  <si>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</si>
  <si>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</si>
  <si>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</si>
  <si>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</si>
  <si>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</si>
  <si>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</si>
  <si>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</si>
  <si>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</si>
  <si>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</si>
  <si>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</si>
  <si>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</si>
  <si>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</si>
  <si>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</si>
  <si>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</si>
  <si>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</si>
  <si>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</si>
  <si>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</si>
  <si>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</si>
  <si>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</si>
  <si>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</si>
  <si>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</si>
  <si>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</si>
  <si>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</si>
  <si>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</si>
  <si>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</si>
  <si>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</si>
  <si>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</si>
  <si>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</si>
  <si>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</si>
  <si>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</si>
  <si>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</si>
  <si>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</si>
  <si>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</si>
  <si>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</si>
  <si>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</si>
  <si>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</si>
  <si>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</si>
  <si>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</si>
  <si>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</si>
  <si>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</si>
  <si>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</si>
  <si>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</si>
  <si>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</si>
  <si>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</si>
  <si>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</si>
  <si>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</si>
  <si>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</si>
  <si>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</si>
  <si>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</si>
  <si>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</si>
  <si>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</si>
  <si>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</si>
  <si>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</si>
  <si>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</si>
  <si>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</si>
  <si>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</si>
  <si>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</si>
  <si>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</si>
  <si>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</si>
  <si>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</si>
  <si>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</si>
  <si>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</si>
  <si>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</si>
  <si>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</si>
  <si>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</si>
  <si>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</si>
  <si>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</si>
  <si>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</si>
  <si>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</si>
  <si>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</si>
  <si>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</si>
  <si>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</si>
  <si>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</si>
  <si>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</si>
  <si>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</si>
  <si>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</si>
  <si>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</si>
  <si>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</si>
  <si>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</si>
  <si>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</si>
  <si>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</si>
  <si>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</si>
  <si>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</si>
  <si>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</si>
  <si>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</si>
  <si>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</si>
  <si>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</si>
  <si>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</si>
  <si>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</si>
  <si>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</si>
  <si>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</si>
  <si>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</si>
  <si>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</si>
  <si>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</si>
  <si>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</si>
  <si>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</si>
  <si>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</si>
  <si>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</si>
  <si>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</si>
  <si>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</si>
  <si>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</si>
  <si>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</si>
  <si>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</si>
  <si>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</si>
  <si>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</si>
  <si>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</si>
  <si>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</si>
  <si>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</si>
  <si>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</si>
  <si>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</si>
  <si>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</si>
  <si>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</si>
  <si>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</si>
  <si>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</si>
  <si>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</si>
  <si>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</si>
  <si>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</si>
  <si>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</si>
  <si>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</si>
  <si>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</si>
  <si>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</si>
  <si>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</si>
  <si>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</si>
  <si>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</si>
  <si>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</si>
  <si>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</si>
  <si>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</si>
  <si>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</si>
  <si>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</si>
  <si>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</si>
  <si>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</si>
  <si>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</si>
  <si>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</si>
  <si>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</si>
  <si>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</si>
  <si>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</si>
  <si>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</si>
  <si>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</si>
  <si>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</si>
  <si>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</si>
  <si>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</si>
  <si>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</si>
  <si>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</si>
  <si>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</si>
  <si>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</si>
  <si>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</si>
  <si>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</si>
  <si>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</si>
  <si>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</si>
  <si>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</si>
  <si>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</si>
  <si>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</si>
  <si>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</si>
  <si>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</si>
  <si>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</si>
  <si>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</si>
  <si>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</si>
  <si>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</si>
  <si>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</si>
  <si>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</si>
  <si>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</si>
  <si>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</si>
  <si>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</si>
  <si>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</si>
  <si>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</si>
  <si>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</si>
  <si>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</si>
  <si>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</si>
  <si>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</si>
  <si>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</si>
  <si>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</si>
  <si>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</si>
  <si>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</si>
  <si>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</si>
  <si>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</si>
  <si>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</si>
  <si>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</si>
  <si>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</si>
  <si>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</si>
  <si>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</si>
  <si>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</si>
  <si>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</si>
  <si>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</si>
  <si>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</si>
  <si>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</si>
  <si>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</si>
  <si>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</si>
  <si>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</si>
  <si>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</si>
  <si>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</si>
  <si>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</si>
  <si>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</si>
  <si>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</si>
  <si>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</si>
  <si>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</si>
  <si>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</si>
  <si>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</si>
  <si>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</si>
  <si>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</si>
  <si>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</si>
  <si>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</si>
  <si>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</si>
  <si>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</si>
  <si>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</si>
  <si>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</si>
  <si>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</si>
  <si>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</si>
  <si>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</si>
  <si>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</si>
  <si>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</si>
  <si>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</si>
  <si>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</si>
  <si>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</si>
  <si>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</si>
  <si>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</si>
  <si>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</si>
  <si>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</si>
  <si>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</si>
  <si>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</si>
  <si>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</si>
  <si>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</si>
  <si>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</si>
  <si>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</si>
  <si>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</si>
  <si>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</si>
  <si>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</si>
  <si>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</si>
  <si>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</si>
  <si>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</si>
  <si>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</si>
  <si>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</si>
  <si>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</si>
  <si>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</si>
  <si>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</si>
  <si>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</si>
  <si>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</si>
  <si>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</si>
  <si>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</si>
  <si>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</si>
  <si>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</si>
  <si>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</si>
  <si>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</si>
  <si>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</si>
  <si>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</si>
  <si>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</si>
  <si>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</si>
  <si>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</si>
  <si>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</si>
  <si>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</si>
  <si>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</si>
  <si>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</si>
  <si>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</si>
  <si>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</si>
  <si>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</si>
  <si>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</si>
  <si>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</si>
  <si>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</si>
  <si>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</si>
  <si>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</si>
  <si>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</si>
  <si>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</si>
  <si>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</si>
  <si>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</si>
  <si>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</si>
  <si>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</si>
  <si>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</si>
  <si>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</si>
  <si>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</si>
  <si>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</si>
  <si>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</si>
  <si>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</si>
  <si>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</si>
  <si>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</si>
  <si>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</si>
  <si>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</si>
  <si>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</si>
  <si>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</si>
  <si>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</si>
  <si>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</si>
  <si>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</si>
  <si>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</si>
  <si>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</si>
  <si>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</si>
  <si>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</si>
  <si>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</si>
  <si>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</si>
  <si>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</si>
  <si>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</si>
  <si>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</si>
  <si>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</si>
  <si>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</si>
  <si>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</si>
  <si>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</si>
  <si>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</si>
  <si>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</si>
  <si>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</si>
  <si>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</si>
  <si>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</si>
  <si>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</si>
  <si>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</si>
  <si>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</si>
  <si>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</si>
  <si>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</si>
  <si>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</si>
  <si>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</si>
  <si>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</si>
  <si>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</si>
  <si>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</si>
  <si>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</si>
  <si>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</si>
  <si>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</si>
  <si>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</si>
  <si>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</si>
  <si>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</si>
  <si>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</si>
  <si>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</si>
  <si>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</si>
  <si>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</si>
  <si>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</si>
  <si>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</si>
  <si>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</si>
  <si>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</si>
  <si>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</si>
  <si>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</si>
  <si>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</si>
  <si>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</si>
  <si>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</si>
  <si>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</si>
  <si>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</si>
  <si>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</si>
  <si>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</si>
  <si>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</si>
  <si>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</si>
  <si>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</si>
  <si>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</si>
  <si>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</si>
  <si>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</si>
  <si>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</si>
  <si>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</si>
  <si>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</si>
  <si>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</si>
  <si>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</si>
  <si>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</si>
  <si>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</si>
  <si>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</si>
  <si>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</si>
  <si>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</si>
  <si>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</si>
  <si>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</si>
  <si>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</si>
  <si>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</si>
  <si>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</si>
  <si>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</si>
  <si>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</si>
  <si>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</si>
  <si>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</si>
  <si>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</si>
  <si>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</si>
  <si>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</si>
  <si>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</si>
  <si>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</si>
  <si>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</si>
  <si>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</si>
  <si>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</si>
  <si>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</si>
  <si>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</si>
  <si>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</si>
  <si>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</si>
  <si>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</si>
  <si>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</si>
  <si>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</si>
  <si>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</si>
  <si>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</si>
  <si>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</si>
  <si>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</si>
  <si>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</si>
  <si>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</si>
  <si>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</si>
  <si>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</si>
  <si>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</si>
  <si>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</si>
  <si>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</si>
  <si>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</si>
  <si>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</si>
  <si>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</si>
  <si>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</si>
  <si>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</si>
  <si>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</si>
  <si>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</si>
  <si>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</si>
  <si>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</si>
  <si>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</si>
  <si>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</si>
  <si>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</si>
  <si>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</si>
  <si>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</si>
  <si>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</si>
  <si>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</si>
  <si>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</si>
  <si>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</si>
  <si>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</si>
  <si>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</si>
  <si>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</si>
  <si>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</si>
  <si>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</si>
  <si>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</si>
  <si>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</si>
  <si>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</si>
  <si>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</si>
  <si>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</si>
  <si>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</si>
  <si>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</si>
  <si>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</si>
  <si>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</si>
  <si>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</si>
  <si>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</si>
  <si>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</si>
  <si>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</si>
  <si>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</si>
  <si>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</si>
  <si>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</si>
  <si>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</si>
  <si>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</si>
  <si>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</si>
  <si>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</si>
  <si>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</si>
  <si>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</si>
  <si>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</si>
  <si>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</si>
  <si>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</si>
  <si>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</si>
  <si>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</si>
  <si>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</si>
  <si>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</si>
  <si>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</si>
  <si>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</si>
  <si>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</si>
  <si>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</si>
  <si>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</si>
  <si>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</si>
  <si>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</si>
  <si>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</si>
  <si>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</si>
  <si>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</si>
  <si>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</si>
  <si>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</si>
  <si>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</si>
  <si>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</si>
  <si>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</si>
  <si>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</si>
  <si>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</si>
  <si>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</si>
  <si>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</si>
  <si>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</si>
  <si>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</si>
  <si>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</si>
  <si>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</si>
  <si>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</si>
  <si>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</si>
  <si>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</si>
  <si>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</si>
  <si>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</si>
  <si>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</si>
  <si>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</si>
  <si>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</si>
  <si>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</si>
  <si>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</si>
  <si>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</si>
  <si>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</si>
  <si>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</si>
  <si>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</si>
  <si>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</si>
  <si>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</si>
  <si>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</si>
  <si>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</si>
  <si>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</si>
  <si>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</si>
  <si>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</si>
  <si>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</si>
  <si>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</si>
  <si>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</si>
  <si>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</si>
  <si>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</si>
  <si>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</si>
  <si>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</si>
  <si>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</si>
  <si>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</si>
  <si>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</si>
  <si>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</si>
  <si>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</si>
  <si>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</si>
  <si>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</si>
  <si>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</si>
  <si>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</si>
  <si>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</si>
  <si>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</si>
  <si>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</si>
  <si>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</si>
  <si>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</si>
  <si>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</si>
  <si>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</si>
  <si>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</si>
  <si>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</si>
  <si>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</si>
  <si>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</si>
  <si>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</si>
  <si>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</si>
  <si>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</si>
  <si>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</si>
  <si>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</si>
  <si>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</si>
  <si>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</si>
  <si>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</si>
  <si>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</si>
  <si>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</si>
  <si>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</si>
  <si>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</si>
  <si>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</si>
  <si>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</si>
  <si>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</si>
  <si>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</si>
  <si>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</si>
  <si>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</si>
  <si>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</si>
  <si>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</si>
  <si>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</si>
  <si>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</si>
  <si>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</si>
  <si>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</si>
  <si>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</si>
  <si>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</si>
  <si>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</si>
  <si>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</si>
  <si>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</si>
  <si>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</si>
  <si>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</si>
  <si>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</si>
  <si>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</si>
  <si>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</si>
  <si>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</si>
  <si>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</si>
  <si>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</si>
  <si>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</si>
  <si>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</si>
  <si>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</si>
  <si>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</si>
  <si>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</si>
  <si>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</si>
  <si>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</si>
  <si>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</si>
  <si>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</si>
  <si>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</si>
  <si>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</si>
  <si>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</si>
  <si>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</si>
  <si>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</si>
  <si>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</si>
  <si>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</si>
  <si>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</si>
  <si>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</si>
  <si>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</si>
  <si>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</si>
  <si>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</si>
  <si>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</si>
  <si>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</si>
  <si>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</si>
  <si>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</si>
  <si>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</si>
  <si>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</si>
  <si>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</si>
  <si>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</si>
  <si>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</si>
  <si>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</si>
  <si>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</si>
  <si>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</si>
  <si>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</si>
  <si>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</si>
  <si>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</si>
  <si>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</si>
  <si>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</si>
  <si>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</si>
  <si>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</si>
  <si>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</si>
  <si>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</si>
  <si>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</si>
  <si>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</si>
  <si>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</si>
  <si>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</si>
  <si>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</si>
  <si>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</si>
  <si>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</si>
  <si>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</si>
  <si>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</si>
  <si>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</si>
  <si>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</si>
  <si>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</si>
  <si>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</si>
  <si>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</si>
  <si>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</si>
  <si>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</si>
  <si>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</si>
  <si>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</si>
  <si>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</si>
  <si>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</si>
  <si>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</si>
  <si>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</si>
  <si>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</si>
  <si>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</si>
  <si>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</si>
  <si>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</si>
  <si>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</si>
  <si>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</si>
  <si>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</si>
  <si>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</si>
  <si>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</si>
  <si>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</si>
  <si>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</si>
  <si>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</si>
  <si>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</si>
  <si>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</si>
  <si>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</si>
  <si>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</si>
  <si>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</si>
  <si>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</si>
  <si>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</si>
  <si>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</si>
  <si>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</si>
  <si>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</si>
  <si>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</si>
  <si>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</si>
  <si>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</si>
  <si>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</si>
  <si>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</si>
  <si>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</si>
  <si>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</si>
  <si>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</si>
  <si>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</si>
  <si>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</si>
  <si>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</si>
  <si>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</si>
  <si>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</si>
  <si>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</si>
  <si>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</si>
  <si>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</si>
  <si>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</si>
  <si>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</si>
  <si>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</si>
  <si>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</si>
  <si>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</si>
  <si>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</si>
  <si>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</si>
  <si>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</si>
  <si>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</si>
  <si>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</si>
  <si>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</si>
  <si>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</si>
  <si>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</si>
  <si>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</si>
  <si>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</si>
  <si>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</si>
  <si>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</si>
  <si>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</si>
  <si>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</si>
  <si>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</si>
  <si>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</si>
  <si>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</si>
  <si>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</si>
  <si>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</si>
  <si>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</si>
  <si>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</si>
  <si>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</si>
  <si>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</si>
  <si>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</si>
  <si>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</si>
  <si>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</si>
  <si>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</si>
  <si>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</si>
  <si>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</si>
  <si>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</si>
  <si>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</si>
  <si>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</si>
  <si>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</si>
  <si>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</si>
  <si>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</si>
  <si>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</si>
  <si>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</si>
  <si>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</si>
  <si>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</si>
  <si>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</si>
  <si>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</si>
  <si>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</si>
  <si>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</si>
  <si>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</si>
  <si>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</si>
  <si>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</si>
  <si>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</si>
  <si>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</si>
  <si>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</si>
  <si>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</si>
  <si>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</si>
  <si>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</si>
  <si>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</si>
  <si>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</si>
  <si>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</si>
  <si>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</si>
  <si>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</si>
  <si>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</si>
  <si>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</si>
  <si>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</si>
  <si>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</si>
  <si>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</si>
  <si>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</si>
  <si>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</si>
  <si>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</si>
  <si>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</si>
  <si>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</si>
  <si>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</si>
  <si>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</si>
  <si>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</si>
  <si>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</si>
  <si>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</si>
  <si>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</si>
  <si>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</si>
  <si>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</si>
  <si>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</si>
  <si>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</si>
  <si>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</si>
  <si>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</si>
  <si>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</si>
  <si>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</si>
  <si>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</si>
  <si>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</si>
  <si>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</si>
  <si>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</si>
  <si>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</si>
  <si>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</si>
  <si>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</si>
  <si>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</si>
  <si>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</si>
  <si>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</si>
  <si>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</si>
  <si>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</si>
  <si>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</si>
  <si>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</si>
  <si>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</si>
  <si>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</si>
  <si>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</si>
  <si>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</si>
  <si>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</si>
  <si>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</si>
  <si>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</si>
  <si>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</si>
  <si>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</si>
  <si>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</si>
  <si>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</si>
  <si>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</si>
  <si>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</si>
  <si>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</si>
  <si>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</si>
  <si>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</si>
  <si>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</si>
  <si>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</si>
  <si>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</si>
  <si>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</si>
  <si>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</si>
  <si>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</si>
  <si>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</si>
  <si>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</si>
  <si>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</si>
  <si>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</si>
  <si>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</si>
  <si>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</si>
  <si>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</si>
  <si>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</si>
  <si>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</si>
  <si>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</si>
  <si>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</si>
  <si>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</si>
  <si>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</si>
  <si>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</si>
  <si>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</si>
  <si>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</si>
  <si>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</si>
  <si>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</si>
  <si>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</si>
  <si>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</si>
  <si>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</si>
  <si>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</si>
  <si>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</si>
  <si>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</si>
  <si>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</si>
  <si>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</si>
  <si>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</si>
  <si>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</si>
  <si>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</si>
  <si>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</si>
  <si>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</si>
  <si>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</si>
  <si>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</si>
  <si>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</si>
  <si>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</si>
  <si>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</si>
  <si>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</si>
  <si>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</si>
  <si>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</si>
  <si>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</si>
  <si>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</si>
  <si>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</si>
  <si>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</si>
  <si>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</si>
  <si>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</si>
  <si>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</si>
  <si>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</si>
  <si>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</si>
  <si>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</si>
  <si>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</si>
  <si>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</si>
  <si>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</si>
  <si>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</si>
  <si>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</si>
  <si>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</si>
  <si>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</si>
  <si>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</si>
  <si>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</si>
  <si>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</si>
  <si>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</si>
  <si>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</si>
  <si>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</si>
  <si>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</si>
  <si>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</si>
  <si>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</si>
  <si>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</si>
  <si>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</si>
  <si>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</si>
  <si>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</si>
  <si>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</si>
  <si>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</si>
  <si>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</si>
  <si>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</si>
  <si>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</si>
  <si>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</si>
  <si>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</si>
  <si>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</si>
  <si>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</si>
  <si>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</si>
  <si>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</si>
  <si>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</si>
  <si>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</si>
  <si>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</si>
  <si>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</si>
  <si>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</si>
  <si>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</si>
  <si>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</si>
  <si>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</si>
  <si>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</si>
  <si>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</si>
  <si>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</si>
  <si>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</si>
  <si>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</si>
  <si>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</si>
  <si>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</si>
  <si>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</si>
  <si>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</si>
  <si>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</si>
  <si>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</si>
  <si>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</si>
  <si>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</si>
  <si>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</si>
  <si>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</si>
  <si>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</si>
  <si>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</si>
  <si>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</si>
  <si>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</si>
  <si>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</si>
  <si>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</si>
  <si>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</si>
  <si>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</si>
  <si>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</si>
  <si>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</si>
  <si>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</si>
  <si>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</si>
  <si>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</si>
  <si>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</si>
  <si>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</si>
  <si>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</si>
  <si>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</si>
  <si>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</si>
  <si>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</si>
  <si>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</si>
  <si>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</si>
  <si>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</si>
  <si>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</si>
  <si>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</si>
  <si>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</si>
  <si>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</si>
  <si>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</si>
  <si>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</si>
  <si>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</si>
  <si>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</si>
  <si>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</si>
  <si>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</si>
  <si>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</si>
  <si>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</si>
  <si>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</si>
  <si>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</si>
  <si>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</si>
  <si>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</si>
  <si>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</si>
  <si>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</si>
  <si>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</si>
  <si>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</si>
  <si>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</si>
  <si>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</si>
  <si>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</si>
  <si>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</si>
  <si>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</si>
  <si>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</si>
  <si>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</si>
  <si>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</si>
  <si>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</si>
  <si>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</si>
  <si>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</si>
  <si>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</si>
  <si>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</si>
  <si>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</si>
  <si>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</si>
  <si>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</si>
  <si>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</si>
  <si>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</si>
  <si>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</si>
  <si>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</si>
  <si>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</si>
  <si>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</si>
  <si>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</si>
  <si>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</si>
  <si>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</si>
  <si>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</si>
  <si>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</si>
  <si>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</si>
  <si>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</si>
  <si>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</si>
  <si>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</si>
  <si>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</si>
  <si>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</si>
  <si>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</si>
  <si>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</si>
  <si>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</si>
  <si>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</si>
  <si>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</si>
  <si>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</si>
  <si>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</si>
  <si>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</si>
  <si>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</si>
  <si>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</si>
  <si>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</si>
  <si>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</si>
  <si>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</si>
  <si>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</si>
  <si>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</si>
  <si>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</si>
  <si>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</si>
  <si>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</si>
  <si>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</si>
  <si>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</si>
  <si>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</si>
  <si>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</si>
  <si>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</si>
  <si>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</si>
  <si>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</si>
  <si>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</si>
  <si>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</si>
  <si>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</si>
  <si>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</si>
  <si>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</si>
  <si>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</si>
  <si>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</si>
  <si>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</si>
  <si>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</si>
  <si>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</si>
  <si>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</si>
  <si>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</si>
  <si>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</si>
  <si>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</si>
  <si>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</si>
  <si>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</si>
  <si>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</si>
  <si>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</si>
  <si>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</si>
  <si>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</si>
  <si>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</si>
  <si>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</si>
  <si>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</si>
  <si>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</si>
  <si>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</si>
  <si>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</si>
  <si>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</si>
  <si>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</si>
  <si>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</si>
  <si>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</si>
  <si>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</si>
  <si>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</si>
  <si>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</si>
  <si>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</si>
  <si>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</si>
  <si>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</si>
  <si>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</si>
  <si>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</si>
  <si>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</si>
  <si>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</si>
  <si>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</si>
  <si>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</si>
  <si>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</si>
  <si>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</si>
  <si>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</si>
  <si>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</si>
  <si>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</si>
  <si>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</si>
  <si>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</si>
  <si>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</si>
  <si>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</si>
  <si>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</si>
  <si>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</si>
  <si>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</si>
  <si>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</si>
  <si>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</si>
  <si>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</si>
  <si>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</si>
  <si>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</si>
  <si>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</si>
  <si>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</si>
  <si>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</si>
  <si>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</si>
  <si>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</si>
  <si>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</si>
  <si>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</si>
  <si>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</si>
  <si>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</si>
  <si>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</si>
  <si>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</si>
  <si>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</si>
  <si>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</si>
  <si>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</si>
  <si>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</si>
  <si>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</si>
  <si>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</si>
  <si>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</si>
  <si>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</si>
  <si>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</si>
  <si>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</si>
  <si>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</si>
  <si>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</si>
  <si>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</si>
  <si>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</si>
  <si>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</si>
  <si>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</si>
  <si>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</si>
  <si>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</si>
  <si>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</si>
  <si>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</si>
  <si>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</si>
  <si>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</si>
  <si>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</si>
  <si>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</si>
  <si>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</si>
  <si>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</si>
  <si>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</si>
  <si>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</si>
  <si>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</si>
  <si>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</si>
  <si>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</si>
  <si>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</si>
  <si>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</si>
  <si>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</si>
  <si>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</si>
  <si>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</si>
  <si>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</si>
  <si>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</si>
  <si>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</si>
  <si>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</si>
  <si>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</si>
  <si>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</si>
  <si>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</si>
  <si>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</si>
  <si>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</si>
  <si>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</si>
  <si>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</si>
  <si>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</si>
  <si>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</si>
  <si>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</si>
  <si>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</si>
  <si>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</si>
  <si>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</si>
  <si>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</si>
  <si>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</si>
  <si>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</si>
  <si>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</si>
  <si>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</si>
  <si>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</si>
  <si>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</si>
  <si>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</si>
  <si>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</si>
  <si>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</si>
  <si>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</si>
  <si>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</si>
  <si>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</si>
  <si>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</si>
  <si>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</si>
  <si>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</si>
  <si>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</si>
  <si>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</si>
  <si>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</si>
  <si>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</si>
  <si>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</si>
  <si>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</si>
  <si>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</si>
  <si>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</si>
  <si>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</si>
  <si>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</si>
  <si>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</si>
  <si>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</si>
  <si>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</si>
  <si>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</si>
  <si>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</si>
  <si>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</si>
  <si>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</si>
  <si>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</si>
  <si>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</si>
  <si>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</si>
  <si>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</si>
  <si>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</si>
  <si>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</si>
  <si>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</si>
  <si>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</si>
  <si>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</si>
  <si>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</si>
  <si>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</si>
  <si>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</si>
  <si>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</si>
  <si>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</si>
  <si>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</si>
  <si>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</si>
  <si>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</si>
  <si>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</si>
  <si>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</si>
  <si>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</si>
  <si>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</si>
  <si>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</si>
  <si>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</si>
  <si>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</si>
  <si>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</si>
  <si>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</si>
  <si>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</si>
  <si>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</si>
  <si>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</si>
  <si>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</si>
  <si>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</si>
  <si>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</si>
  <si>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</si>
  <si>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</si>
  <si>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</si>
  <si>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</si>
  <si>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</si>
  <si>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</si>
  <si>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</si>
  <si>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</si>
  <si>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</si>
  <si>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</si>
  <si>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</si>
  <si>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</si>
  <si>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</si>
  <si>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</si>
  <si>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</si>
  <si>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</si>
  <si>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</si>
  <si>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</si>
  <si>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</si>
  <si>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</si>
  <si>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</si>
  <si>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</si>
  <si>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</si>
  <si>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</si>
  <si>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</si>
  <si>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</si>
  <si>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</si>
  <si>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</si>
  <si>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</si>
  <si>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</si>
  <si>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</si>
  <si>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</si>
  <si>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</si>
  <si>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</si>
  <si>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</si>
  <si>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</si>
  <si>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</si>
  <si>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</si>
  <si>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</si>
  <si>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</si>
  <si>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</si>
  <si>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</si>
  <si>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</si>
  <si>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</si>
  <si>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</si>
  <si>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</si>
  <si>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</si>
  <si>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</si>
  <si>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</si>
  <si>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</si>
  <si>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</si>
  <si>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</si>
  <si>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</si>
  <si>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</si>
  <si>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</si>
  <si>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</si>
  <si>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</si>
  <si>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</si>
  <si>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</si>
  <si>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</si>
  <si>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</si>
  <si>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</si>
  <si>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</si>
  <si>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</si>
  <si>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</si>
  <si>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</si>
  <si>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</si>
  <si>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</si>
  <si>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</si>
  <si>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</si>
  <si>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</si>
  <si>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</si>
  <si>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</si>
  <si>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</si>
  <si>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</si>
  <si>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</si>
  <si>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</si>
  <si>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</si>
  <si>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</si>
  <si>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</si>
  <si>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</si>
  <si>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</si>
  <si>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</si>
  <si>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</si>
  <si>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</si>
  <si>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</si>
  <si>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</si>
  <si>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</si>
  <si>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</si>
  <si>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</si>
  <si>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</si>
  <si>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</si>
  <si>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</si>
  <si>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</si>
  <si>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</si>
  <si>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</si>
  <si>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</si>
  <si>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</si>
  <si>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</si>
  <si>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</si>
  <si>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</si>
  <si>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</si>
  <si>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</si>
  <si>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</si>
  <si>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</si>
  <si>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</si>
  <si>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</si>
  <si>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</si>
  <si>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</si>
  <si>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</si>
  <si>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</si>
  <si>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</si>
  <si>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</si>
  <si>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</si>
  <si>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</si>
  <si>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</si>
  <si>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</si>
  <si>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</si>
  <si>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</si>
  <si>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</si>
  <si>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</si>
  <si>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</si>
  <si>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</si>
  <si>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</si>
  <si>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</si>
  <si>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</si>
  <si>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</si>
  <si>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</si>
  <si>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</si>
  <si>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</si>
  <si>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</si>
  <si>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</si>
  <si>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</si>
  <si>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</si>
  <si>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</si>
  <si>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</si>
  <si>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</si>
  <si>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</si>
  <si>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</si>
  <si>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</si>
  <si>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</si>
  <si>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</si>
  <si>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</si>
  <si>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</si>
  <si>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</si>
  <si>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</si>
  <si>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</si>
  <si>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</si>
  <si>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</si>
  <si>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</si>
  <si>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</si>
  <si>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</si>
  <si>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</si>
  <si>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</si>
  <si>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</si>
  <si>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</si>
  <si>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</si>
  <si>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</si>
  <si>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</si>
  <si>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</si>
  <si>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</si>
  <si>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</si>
  <si>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</si>
  <si>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</si>
  <si>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</si>
  <si>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</si>
  <si>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</si>
  <si>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</si>
  <si>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</si>
  <si>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</si>
  <si>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</si>
  <si>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</si>
  <si>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</si>
  <si>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</si>
  <si>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</si>
  <si>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</si>
  <si>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</si>
  <si>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</si>
  <si>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</si>
  <si>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</si>
  <si>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</si>
  <si>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</si>
  <si>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</si>
  <si>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</si>
  <si>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</si>
  <si>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</si>
  <si>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</si>
  <si>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</si>
  <si>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</si>
  <si>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</si>
  <si>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</si>
  <si>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</si>
  <si>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</si>
  <si>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</si>
  <si>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</si>
  <si>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</si>
  <si>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</si>
  <si>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</si>
  <si>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</si>
  <si>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</si>
  <si>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</si>
  <si>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</si>
  <si>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</si>
  <si>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</si>
  <si>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</si>
  <si>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</si>
  <si>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</si>
  <si>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</si>
  <si>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</si>
  <si>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</si>
  <si>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</si>
  <si>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</si>
  <si>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</si>
  <si>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</si>
  <si>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</si>
  <si>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</si>
  <si>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</si>
  <si>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</si>
  <si>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</si>
  <si>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</si>
  <si>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</si>
  <si>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</si>
  <si>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</si>
  <si>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</si>
  <si>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</si>
  <si>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</si>
  <si>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</si>
  <si>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</si>
  <si>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</si>
  <si>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</si>
  <si>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</si>
  <si>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</si>
  <si>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</si>
  <si>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</si>
  <si>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</si>
  <si>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</si>
  <si>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</si>
  <si>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</si>
  <si>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</si>
  <si>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</si>
  <si>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</si>
  <si>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</si>
  <si>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</si>
  <si>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</si>
  <si>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</si>
  <si>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</si>
  <si>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</si>
  <si>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</si>
  <si>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</si>
  <si>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</si>
  <si>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</si>
  <si>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</si>
  <si>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</si>
  <si>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</si>
  <si>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</si>
  <si>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</si>
  <si>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</si>
  <si>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</si>
  <si>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</si>
  <si>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</si>
  <si>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</si>
  <si>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</si>
  <si>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</si>
  <si>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</si>
  <si>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</si>
  <si>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</si>
  <si>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</si>
  <si>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</si>
  <si>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</si>
  <si>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</si>
  <si>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</si>
  <si>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</si>
  <si>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</si>
  <si>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</si>
  <si>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</si>
  <si>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</si>
  <si>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</si>
  <si>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</si>
  <si>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</si>
  <si>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</si>
  <si>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</si>
  <si>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</si>
  <si>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</si>
  <si>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</si>
  <si>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</si>
  <si>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</si>
  <si>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</si>
  <si>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</si>
  <si>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</si>
  <si>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</si>
  <si>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</si>
  <si>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</si>
  <si>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</si>
  <si>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</si>
  <si>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</si>
  <si>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</si>
  <si>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</si>
  <si>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</si>
  <si>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</si>
  <si>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</si>
  <si>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</si>
  <si>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</si>
  <si>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</si>
  <si>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</si>
  <si>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</si>
  <si>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</si>
  <si>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</si>
  <si>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</si>
  <si>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</si>
  <si>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</si>
  <si>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</si>
  <si>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</si>
  <si>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</si>
  <si>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</si>
  <si>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</si>
  <si>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</si>
  <si>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</si>
  <si>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</si>
  <si>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</si>
  <si>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</si>
  <si>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</si>
  <si>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</si>
  <si>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</si>
  <si>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</si>
  <si>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</si>
  <si>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</si>
  <si>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</si>
  <si>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</si>
  <si>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</si>
  <si>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</si>
  <si>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</si>
  <si>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</si>
  <si>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</si>
  <si>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</si>
  <si>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</si>
  <si>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</si>
  <si>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</si>
  <si>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</si>
  <si>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</si>
  <si>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</si>
  <si>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</si>
  <si>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</si>
  <si>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</si>
  <si>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</si>
  <si>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</si>
  <si>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</si>
  <si>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</si>
  <si>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</si>
  <si>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</si>
  <si>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</si>
  <si>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</si>
  <si>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</si>
  <si>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</si>
  <si>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</si>
  <si>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</si>
  <si>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</si>
  <si>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</si>
  <si>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</si>
  <si>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</si>
  <si>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</si>
  <si>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</si>
  <si>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</si>
  <si>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</si>
  <si>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</si>
  <si>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</si>
  <si>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</si>
  <si>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</si>
  <si>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</si>
  <si>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</si>
  <si>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</si>
  <si>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</si>
  <si>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</si>
  <si>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</si>
  <si>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</si>
  <si>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</si>
  <si>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</si>
  <si>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</si>
  <si>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</si>
  <si>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</si>
  <si>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</si>
  <si>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</si>
  <si>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</si>
  <si>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</si>
  <si>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</si>
  <si>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</si>
  <si>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</si>
  <si>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</si>
  <si>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</si>
  <si>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</si>
  <si>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</si>
  <si>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</si>
  <si>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</si>
  <si>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</si>
  <si>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</si>
  <si>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</si>
  <si>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</si>
  <si>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</si>
  <si>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</si>
  <si>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</si>
  <si>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</si>
  <si>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</si>
  <si>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</si>
  <si>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</si>
  <si>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</si>
  <si>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</si>
  <si>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</si>
  <si>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</si>
  <si>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</si>
  <si>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</si>
  <si>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</si>
  <si>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</si>
  <si>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</si>
  <si>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</si>
  <si>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</si>
  <si>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</si>
  <si>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</si>
  <si>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</si>
  <si>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</si>
  <si>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</si>
  <si>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</si>
  <si>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</si>
  <si>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</si>
  <si>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</si>
  <si>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</si>
  <si>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</si>
  <si>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</si>
  <si>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</si>
  <si>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</si>
  <si>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</si>
  <si>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</si>
  <si>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</si>
  <si>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</si>
  <si>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</si>
  <si>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</si>
  <si>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</si>
  <si>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</si>
  <si>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</si>
  <si>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</si>
  <si>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</si>
  <si>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</si>
  <si>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</si>
  <si>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</si>
  <si>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</si>
  <si>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</si>
  <si>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</si>
  <si>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</si>
  <si>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</si>
  <si>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</si>
  <si>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</si>
  <si>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</si>
  <si>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</si>
  <si>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</si>
  <si>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</si>
  <si>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</si>
  <si>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</si>
  <si>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</si>
  <si>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</si>
  <si>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</si>
  <si>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</si>
  <si>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</si>
  <si>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</si>
  <si>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</si>
  <si>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</si>
  <si>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</si>
  <si>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</si>
  <si>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</si>
  <si>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</si>
  <si>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</si>
  <si>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</si>
  <si>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</si>
  <si>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</si>
  <si>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</si>
  <si>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</si>
  <si>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</si>
  <si>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</si>
  <si>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</si>
  <si>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</si>
  <si>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</si>
  <si>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</si>
  <si>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</si>
  <si>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</si>
  <si>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</si>
  <si>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</si>
  <si>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</si>
  <si>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</si>
  <si>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</si>
  <si>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</si>
  <si>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</si>
  <si>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</si>
  <si>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</si>
  <si>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</si>
  <si>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</si>
  <si>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</si>
  <si>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</si>
  <si>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</si>
  <si>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</si>
  <si>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</si>
  <si>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</si>
  <si>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</si>
  <si>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</si>
  <si>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</si>
  <si>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</si>
  <si>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</si>
  <si>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</si>
  <si>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</si>
  <si>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</si>
  <si>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</si>
  <si>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</si>
  <si>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</si>
  <si>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</si>
  <si>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</si>
  <si>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</si>
  <si>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</si>
  <si>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</si>
  <si>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</si>
  <si>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</si>
  <si>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</si>
  <si>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</si>
  <si>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</si>
  <si>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</si>
  <si>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</si>
  <si>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</si>
  <si>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</si>
  <si>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</si>
  <si>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</si>
  <si>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</si>
  <si>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</si>
  <si>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</si>
  <si>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</si>
  <si>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</si>
  <si>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</si>
  <si>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</si>
  <si>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</si>
  <si>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</si>
  <si>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</si>
  <si>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</si>
  <si>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</si>
  <si>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</si>
  <si>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</si>
  <si>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</si>
  <si>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</si>
  <si>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</si>
  <si>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</si>
  <si>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</si>
  <si>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</si>
  <si>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</si>
  <si>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</si>
  <si>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</si>
  <si>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</si>
  <si>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</si>
  <si>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</si>
  <si>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</si>
  <si>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</si>
  <si>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</si>
  <si>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</si>
  <si>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</si>
  <si>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</si>
  <si>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</si>
  <si>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</si>
  <si>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</si>
  <si>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</si>
  <si>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</si>
  <si>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</si>
  <si>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</si>
  <si>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</si>
  <si>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</si>
  <si>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</si>
  <si>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</si>
  <si>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</si>
  <si>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</si>
  <si>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</si>
  <si>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</si>
  <si>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</si>
  <si>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</si>
  <si>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</si>
  <si>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</si>
  <si>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</si>
  <si>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</si>
  <si>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</si>
  <si>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</si>
  <si>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</si>
  <si>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</si>
  <si>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</si>
  <si>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</si>
  <si>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</si>
  <si>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</si>
  <si>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</si>
  <si>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</si>
  <si>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</si>
  <si>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</si>
  <si>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</si>
  <si>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</si>
  <si>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</si>
  <si>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</si>
  <si>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</si>
  <si>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</si>
  <si>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</si>
  <si>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</si>
  <si>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</si>
  <si>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</si>
  <si>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</si>
  <si>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</si>
  <si>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</si>
  <si>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</si>
  <si>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</si>
  <si>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</si>
  <si>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</si>
  <si>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</si>
  <si>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</si>
  <si>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</si>
  <si>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</si>
  <si>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</si>
  <si>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</si>
  <si>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</si>
  <si>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</si>
  <si>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</si>
  <si>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</si>
  <si>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</si>
  <si>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</si>
  <si>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</si>
  <si>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</si>
  <si>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</si>
  <si>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</si>
  <si>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</si>
  <si>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</si>
  <si>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</si>
  <si>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</si>
  <si>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</si>
  <si>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</si>
  <si>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</si>
  <si>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</si>
  <si>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</si>
  <si>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</si>
  <si>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</si>
  <si>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</si>
  <si>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</si>
  <si>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</si>
  <si>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</si>
  <si>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</si>
  <si>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</si>
  <si>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</si>
  <si>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</si>
  <si>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</si>
  <si>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</si>
  <si>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</si>
  <si>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</si>
  <si>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</si>
  <si>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</si>
  <si>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</si>
  <si>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</si>
  <si>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</si>
  <si>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</si>
  <si>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</si>
  <si>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</si>
  <si>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</si>
  <si>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</si>
  <si>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</si>
  <si>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</si>
  <si>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</si>
  <si>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</si>
  <si>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</si>
  <si>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</si>
  <si>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</si>
  <si>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</si>
  <si>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</si>
  <si>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</si>
  <si>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</si>
  <si>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</si>
  <si>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</si>
  <si>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</si>
  <si>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</si>
  <si>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</si>
  <si>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</si>
  <si>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</si>
  <si>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</si>
  <si>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</si>
  <si>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</si>
  <si>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</si>
  <si>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</si>
  <si>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</si>
  <si>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</si>
  <si>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</si>
  <si>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</si>
  <si>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</si>
  <si>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</si>
  <si>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</si>
  <si>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</si>
  <si>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</si>
  <si>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</si>
  <si>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</si>
  <si>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</si>
  <si>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</si>
  <si>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</si>
  <si>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</si>
  <si>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</si>
  <si>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</si>
  <si>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</si>
  <si>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</si>
  <si>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</si>
  <si>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</si>
  <si>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</si>
  <si>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</si>
  <si>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</si>
  <si>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</si>
  <si>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</si>
  <si>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</si>
  <si>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</si>
  <si>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</si>
  <si>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</si>
  <si>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</si>
  <si>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</si>
  <si>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</si>
  <si>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</si>
  <si>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</si>
  <si>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</si>
  <si>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</si>
  <si>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</si>
  <si>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</si>
  <si>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</si>
  <si>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</si>
  <si>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</si>
  <si>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</si>
  <si>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</si>
  <si>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</si>
  <si>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</si>
  <si>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</si>
  <si>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</si>
  <si>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</si>
  <si>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</si>
  <si>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</si>
  <si>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</si>
  <si>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</si>
  <si>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</si>
  <si>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</si>
  <si>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</si>
  <si>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</si>
  <si>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</si>
  <si>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</si>
  <si>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</si>
  <si>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</si>
  <si>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</si>
  <si>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</si>
  <si>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</si>
  <si>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</si>
  <si>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</si>
  <si>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</si>
  <si>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</si>
  <si>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</si>
  <si>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</si>
  <si>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</si>
  <si>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</si>
  <si>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</si>
  <si>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</si>
  <si>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</si>
  <si>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</si>
  <si>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</si>
  <si>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</si>
  <si>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</si>
  <si>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</si>
  <si>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</si>
  <si>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</si>
  <si>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</si>
  <si>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</si>
  <si>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</si>
  <si>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</si>
  <si>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</si>
  <si>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</si>
  <si>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</si>
  <si>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</si>
  <si>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</si>
  <si>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</si>
  <si>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</si>
  <si>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</si>
  <si>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</si>
  <si>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</si>
  <si>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</si>
  <si>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</si>
  <si>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</si>
  <si>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</si>
  <si>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</si>
  <si>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</si>
  <si>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</si>
  <si>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</si>
  <si>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</si>
  <si>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</si>
  <si>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</si>
  <si>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</si>
  <si>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</si>
  <si>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</si>
  <si>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</si>
  <si>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</si>
  <si>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</si>
  <si>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</si>
  <si>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</si>
  <si>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</si>
  <si>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</si>
  <si>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</si>
  <si>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</si>
  <si>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</si>
  <si>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</si>
  <si>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</si>
  <si>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</si>
  <si>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</si>
  <si>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</si>
  <si>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</si>
  <si>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</si>
  <si>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</si>
  <si>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</si>
  <si>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</si>
  <si>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</si>
  <si>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</si>
  <si>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</si>
  <si>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</si>
  <si>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</si>
  <si>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</si>
  <si>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</si>
  <si>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</si>
  <si>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</si>
  <si>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</si>
  <si>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</si>
  <si>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</si>
  <si>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</si>
  <si>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</si>
  <si>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</si>
  <si>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</si>
  <si>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</si>
  <si>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</si>
  <si>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</si>
  <si>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</si>
  <si>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</si>
  <si>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</si>
  <si>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</si>
  <si>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</si>
  <si>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</si>
  <si>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</si>
  <si>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</si>
  <si>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</si>
  <si>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</si>
  <si>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</si>
  <si>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</si>
  <si>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</si>
  <si>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</si>
  <si>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</si>
  <si>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</si>
  <si>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</si>
  <si>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</si>
  <si>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</si>
  <si>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</si>
  <si>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</si>
  <si>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</si>
  <si>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</si>
  <si>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</si>
  <si>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</si>
  <si>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</si>
  <si>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</si>
  <si>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</si>
  <si>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</si>
  <si>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</si>
  <si>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</si>
  <si>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</si>
  <si>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</si>
  <si>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</si>
  <si>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</si>
  <si>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</si>
  <si>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</si>
  <si>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</si>
  <si>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</si>
  <si>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</si>
  <si>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</si>
  <si>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</si>
  <si>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</si>
  <si>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</si>
  <si>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</si>
  <si>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</si>
  <si>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</si>
  <si>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</si>
  <si>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</si>
  <si>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</si>
  <si>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</si>
  <si>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</si>
  <si>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</si>
  <si>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</si>
  <si>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</si>
  <si>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</si>
  <si>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</si>
  <si>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</si>
  <si>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</si>
  <si>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</si>
  <si>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</si>
  <si>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</si>
  <si>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</si>
  <si>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</si>
  <si>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</si>
  <si>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</si>
  <si>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</si>
  <si>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</si>
  <si>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</si>
  <si>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</si>
  <si>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</si>
  <si>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</si>
  <si>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</si>
  <si>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</si>
  <si>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</si>
  <si>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</si>
  <si>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</si>
  <si>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</si>
  <si>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</si>
  <si>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</si>
  <si>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</si>
  <si>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</si>
  <si>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</si>
  <si>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</si>
  <si>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</si>
  <si>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</si>
  <si>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</si>
  <si>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</si>
  <si>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</si>
  <si>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</si>
  <si>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</si>
  <si>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</si>
  <si>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</si>
  <si>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</si>
  <si>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</si>
  <si>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</si>
  <si>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</si>
  <si>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</si>
  <si>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</si>
  <si>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</si>
  <si>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</si>
  <si>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</si>
  <si>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</si>
  <si>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</si>
  <si>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</si>
  <si>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</si>
  <si>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</si>
  <si>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</si>
  <si>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</si>
  <si>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</si>
  <si>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</si>
  <si>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</si>
  <si>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</si>
  <si>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</si>
  <si>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</si>
  <si>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</si>
  <si>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</si>
  <si>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</si>
  <si>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</si>
  <si>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</si>
  <si>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</si>
  <si>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</si>
  <si>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</si>
  <si>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</si>
  <si>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</si>
  <si>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</si>
  <si>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</si>
  <si>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</si>
  <si>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</si>
  <si>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</si>
  <si>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</si>
  <si>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</si>
  <si>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</si>
  <si>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</si>
  <si>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</si>
  <si>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</si>
  <si>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</si>
  <si>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</si>
  <si>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</si>
  <si>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</si>
  <si>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</si>
  <si>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</si>
  <si>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</si>
  <si>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</si>
  <si>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</si>
  <si>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</si>
  <si>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</si>
  <si>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</si>
  <si>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</si>
  <si>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</si>
  <si>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</si>
  <si>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</si>
  <si>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</si>
  <si>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</si>
  <si>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</si>
  <si>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</si>
  <si>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</si>
  <si>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</si>
  <si>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</si>
  <si>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</si>
  <si>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</si>
  <si>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</si>
  <si>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</si>
  <si>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</si>
  <si>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</si>
  <si>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</si>
  <si>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</si>
  <si>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</si>
  <si>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</si>
  <si>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</si>
  <si>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</si>
  <si>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</si>
  <si>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</si>
  <si>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</si>
  <si>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</si>
  <si>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</si>
  <si>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</si>
  <si>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</si>
  <si>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</si>
  <si>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</si>
  <si>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</si>
  <si>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</si>
  <si>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</si>
  <si>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</si>
  <si>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</si>
  <si>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</si>
  <si>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</si>
  <si>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</si>
  <si>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</si>
  <si>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</si>
  <si>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</si>
  <si>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</si>
  <si>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</si>
  <si>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</si>
  <si>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</si>
  <si>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</si>
  <si>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</si>
  <si>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</si>
  <si>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</si>
  <si>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</si>
  <si>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</si>
  <si>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</si>
  <si>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</si>
  <si>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</si>
  <si>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</si>
  <si>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</si>
  <si>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</si>
  <si>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</si>
  <si>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</si>
  <si>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</si>
  <si>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</si>
  <si>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</si>
  <si>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</si>
  <si>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</si>
  <si>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</si>
  <si>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</si>
  <si>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</si>
  <si>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</si>
  <si>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</si>
  <si>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</si>
  <si>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</si>
  <si>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</si>
  <si>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</si>
  <si>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</si>
  <si>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</si>
  <si>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</si>
  <si>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</si>
  <si>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</si>
  <si>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</si>
  <si>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</si>
  <si>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</si>
  <si>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</si>
  <si>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</si>
  <si>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</si>
  <si>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</si>
  <si>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</si>
  <si>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</si>
  <si>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</si>
  <si>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</si>
  <si>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</si>
  <si>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</si>
  <si>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</si>
  <si>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</si>
  <si>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</si>
  <si>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</si>
  <si>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</si>
  <si>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</si>
  <si>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</si>
  <si>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</si>
  <si>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</si>
  <si>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</si>
  <si>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</si>
  <si>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</si>
  <si>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</si>
  <si>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</si>
  <si>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</si>
  <si>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</si>
  <si>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</si>
  <si>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</si>
  <si>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</si>
  <si>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</si>
  <si>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</si>
  <si>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</si>
  <si>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</si>
  <si>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</si>
  <si>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</si>
  <si>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</si>
  <si>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</si>
  <si>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</si>
  <si>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</si>
  <si>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</si>
  <si>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</si>
  <si>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</si>
  <si>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</si>
  <si>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</si>
  <si>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</si>
  <si>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</si>
  <si>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</si>
  <si>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</si>
  <si>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</si>
  <si>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</si>
  <si>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</si>
  <si>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</si>
  <si>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</si>
  <si>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</si>
  <si>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</si>
  <si>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</si>
  <si>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</si>
  <si>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</si>
  <si>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</si>
  <si>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</si>
  <si>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</si>
  <si>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</si>
  <si>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</si>
  <si>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</si>
  <si>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</si>
  <si>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</si>
  <si>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</si>
  <si>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</si>
  <si>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</si>
  <si>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</si>
  <si>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</si>
  <si>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</si>
  <si>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</si>
  <si>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</si>
  <si>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</si>
  <si>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</si>
  <si>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</si>
  <si>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</si>
  <si>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</si>
  <si>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</si>
  <si>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</si>
  <si>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</si>
  <si>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</si>
  <si>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</si>
  <si>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</si>
  <si>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</si>
  <si>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</si>
  <si>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</si>
  <si>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</si>
  <si>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</si>
  <si>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</si>
  <si>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</si>
  <si>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</si>
  <si>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</si>
  <si>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</si>
  <si>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</si>
  <si>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</si>
  <si>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</si>
  <si>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</si>
  <si>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</si>
  <si>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</si>
  <si>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</si>
  <si>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</si>
  <si>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</si>
  <si>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</si>
  <si>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</si>
  <si>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</si>
  <si>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</si>
  <si>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</si>
  <si>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</si>
  <si>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</si>
  <si>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</si>
  <si>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</si>
  <si>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</si>
  <si>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</si>
  <si>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</si>
  <si>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</si>
  <si>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</si>
  <si>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</si>
  <si>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</si>
  <si>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</si>
  <si>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</si>
  <si>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</si>
  <si>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</si>
  <si>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</si>
  <si>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</si>
  <si>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</si>
  <si>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</si>
  <si>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</si>
  <si>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</si>
  <si>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</si>
  <si>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</si>
  <si>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</si>
  <si>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</si>
  <si>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</si>
  <si>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</si>
  <si>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</si>
  <si>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</si>
  <si>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</si>
  <si>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</si>
  <si>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</si>
  <si>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</si>
  <si>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</si>
  <si>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</si>
  <si>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</si>
  <si>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</si>
  <si>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</si>
  <si>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</si>
  <si>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</si>
  <si>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</si>
  <si>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</si>
  <si>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</si>
  <si>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</si>
  <si>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</si>
  <si>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</si>
  <si>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</si>
  <si>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</si>
  <si>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</si>
  <si>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</si>
  <si>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</si>
  <si>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</si>
  <si>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</si>
  <si>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</si>
  <si>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</si>
  <si>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</si>
  <si>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</si>
  <si>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</si>
  <si>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</si>
  <si>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</si>
  <si>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</si>
  <si>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</si>
  <si>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</si>
  <si>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</si>
  <si>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</si>
  <si>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</si>
  <si>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</si>
  <si>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</si>
  <si>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</si>
  <si>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</si>
  <si>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</si>
  <si>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</si>
  <si>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</si>
  <si>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</si>
  <si>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</si>
  <si>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</si>
  <si>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</si>
  <si>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</si>
  <si>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</si>
  <si>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</si>
  <si>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</si>
  <si>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</si>
  <si>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</si>
  <si>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</si>
  <si>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</si>
  <si>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</si>
  <si>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</si>
  <si>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</si>
  <si>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</si>
  <si>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</si>
  <si>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</si>
  <si>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</si>
  <si>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</si>
  <si>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</si>
  <si>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</si>
  <si>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</si>
  <si>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</si>
  <si>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</si>
  <si>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</si>
  <si>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</si>
  <si>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</si>
  <si>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</si>
  <si>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</si>
  <si>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</si>
  <si>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</si>
  <si>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</si>
  <si>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</si>
  <si>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</si>
  <si>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</si>
  <si>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</si>
  <si>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</si>
  <si>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</si>
  <si>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</si>
  <si>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</si>
  <si>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</si>
  <si>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</si>
  <si>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</si>
  <si>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</si>
  <si>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</si>
  <si>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</si>
  <si>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</si>
  <si>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</si>
  <si>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</si>
  <si>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</si>
  <si>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</si>
  <si>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</si>
  <si>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</si>
  <si>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</si>
  <si>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</si>
  <si>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</si>
  <si>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</si>
  <si>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</si>
  <si>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</si>
  <si>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</si>
  <si>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</si>
  <si>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</si>
  <si>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</si>
  <si>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</si>
  <si>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</si>
  <si>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</si>
  <si>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</si>
  <si>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</si>
  <si>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</si>
  <si>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</si>
  <si>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</si>
  <si>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</si>
  <si>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</si>
  <si>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</si>
  <si>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</si>
  <si>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</si>
  <si>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</si>
  <si>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</si>
  <si>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</si>
  <si>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</si>
  <si>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</si>
  <si>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</si>
  <si>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</si>
  <si>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</si>
  <si>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</si>
  <si>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</si>
  <si>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</si>
  <si>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</si>
  <si>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</si>
  <si>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</si>
  <si>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</si>
  <si>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</si>
  <si>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</si>
  <si>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</si>
  <si>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</si>
  <si>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</si>
  <si>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</si>
  <si>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</si>
  <si>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</si>
  <si>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</si>
  <si>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</si>
  <si>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</si>
  <si>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</si>
  <si>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</si>
  <si>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</si>
  <si>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</si>
  <si>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</si>
  <si>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</si>
  <si>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</si>
  <si>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</si>
  <si>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</si>
  <si>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</si>
  <si>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</si>
  <si>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</si>
  <si>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</si>
  <si>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</si>
  <si>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</si>
  <si>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</si>
  <si>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</si>
  <si>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</si>
  <si>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</si>
  <si>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</si>
  <si>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</si>
  <si>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</si>
  <si>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</si>
  <si>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</si>
  <si>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</si>
  <si>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</si>
  <si>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</si>
  <si>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</si>
  <si>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</si>
  <si>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</si>
  <si>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</si>
  <si>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</si>
  <si>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</si>
  <si>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</si>
  <si>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</si>
  <si>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</si>
  <si>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</si>
  <si>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</si>
  <si>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</si>
  <si>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</si>
  <si>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</si>
  <si>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</si>
  <si>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</si>
  <si>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</si>
  <si>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</si>
  <si>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</si>
  <si>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</si>
  <si>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</si>
  <si>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</si>
  <si>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</si>
  <si>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</si>
  <si>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</si>
  <si>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</si>
  <si>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</si>
  <si>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</si>
  <si>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</si>
  <si>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</si>
  <si>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</si>
  <si>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</si>
  <si>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</si>
  <si>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</si>
  <si>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</si>
  <si>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</si>
  <si>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</si>
  <si>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</si>
  <si>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</si>
  <si>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</si>
  <si>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</si>
  <si>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</si>
  <si>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</si>
  <si>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</si>
  <si>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</si>
  <si>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</si>
  <si>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</si>
  <si>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</si>
  <si>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</si>
  <si>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</si>
  <si>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</si>
  <si>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</si>
  <si>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</si>
  <si>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</si>
  <si>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</si>
  <si>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</si>
  <si>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</si>
  <si>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</si>
  <si>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</si>
  <si>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</si>
  <si>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</si>
  <si>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</si>
  <si>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</si>
  <si>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</si>
  <si>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</si>
  <si>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</si>
  <si>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</si>
  <si>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</si>
  <si>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</si>
  <si>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</si>
  <si>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</si>
  <si>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</si>
  <si>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</si>
  <si>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</si>
  <si>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</si>
  <si>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</si>
  <si>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</si>
  <si>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</si>
  <si>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</si>
  <si>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</si>
  <si>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</si>
  <si>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</si>
  <si>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</si>
  <si>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</si>
  <si>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</si>
  <si>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</si>
  <si>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</si>
  <si>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</si>
  <si>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</si>
  <si>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</si>
  <si>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</si>
  <si>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</si>
  <si>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</si>
  <si>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</si>
  <si>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</si>
  <si>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</si>
  <si>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</si>
  <si>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</si>
  <si>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</si>
  <si>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</si>
  <si>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</si>
  <si>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</si>
  <si>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</si>
  <si>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</si>
  <si>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</si>
  <si>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</si>
  <si>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</si>
  <si>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</si>
  <si>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</si>
  <si>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</si>
  <si>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</si>
  <si>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</si>
  <si>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</si>
  <si>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</si>
  <si>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</si>
  <si>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</si>
  <si>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</si>
  <si>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</si>
  <si>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</si>
  <si>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</si>
  <si>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</si>
  <si>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</si>
  <si>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</si>
  <si>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</si>
  <si>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</si>
  <si>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</si>
  <si>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</si>
  <si>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</si>
  <si>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</si>
  <si>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</si>
  <si>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</si>
  <si>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</si>
  <si>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</si>
  <si>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</si>
  <si>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</si>
  <si>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</si>
  <si>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</si>
  <si>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</si>
  <si>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</si>
  <si>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</si>
  <si>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</si>
  <si>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</si>
  <si>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</si>
  <si>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</si>
  <si>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</si>
  <si>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</si>
  <si>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</si>
  <si>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</si>
  <si>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</si>
  <si>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</si>
  <si>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</si>
  <si>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</si>
  <si>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</si>
  <si>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</si>
  <si>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</si>
  <si>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</si>
  <si>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</si>
  <si>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</si>
  <si>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</si>
  <si>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</si>
  <si>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</si>
  <si>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</si>
  <si>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</si>
  <si>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</si>
  <si>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</si>
  <si>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</si>
  <si>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</si>
  <si>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</si>
  <si>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</si>
  <si>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</si>
  <si>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</si>
  <si>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</si>
  <si>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</si>
  <si>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</si>
  <si>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</si>
  <si>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</si>
  <si>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</si>
  <si>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</si>
  <si>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</si>
  <si>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</si>
  <si>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</si>
  <si>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</si>
  <si>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</si>
  <si>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</si>
  <si>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</si>
  <si>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</si>
  <si>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</si>
  <si>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</si>
  <si>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</si>
  <si>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</si>
  <si>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</si>
  <si>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</si>
  <si>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</si>
  <si>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</si>
  <si>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</si>
  <si>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</si>
  <si>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</si>
  <si>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</si>
  <si>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</si>
  <si>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</si>
  <si>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</si>
  <si>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</si>
  <si>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</si>
  <si>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</si>
  <si>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</si>
  <si>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</si>
  <si>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</si>
  <si>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</si>
  <si>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</si>
  <si>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</si>
  <si>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</si>
  <si>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</si>
  <si>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</si>
  <si>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</si>
  <si>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</si>
  <si>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</si>
  <si>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</si>
  <si>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</si>
  <si>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</si>
  <si>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</si>
  <si>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</si>
  <si>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</si>
  <si>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</si>
  <si>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</si>
  <si>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</si>
  <si>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</si>
  <si>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</si>
  <si>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</si>
  <si>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</si>
  <si>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</si>
  <si>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</si>
  <si>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</si>
  <si>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</si>
  <si>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</si>
  <si>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</si>
  <si>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</si>
  <si>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</si>
  <si>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</si>
  <si>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</si>
  <si>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</si>
  <si>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</si>
  <si>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</si>
  <si>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</si>
  <si>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</si>
  <si>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</si>
  <si>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</si>
  <si>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</si>
  <si>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</si>
  <si>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</si>
  <si>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</si>
  <si>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</si>
  <si>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</si>
  <si>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</si>
  <si>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</si>
  <si>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</si>
  <si>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</si>
  <si>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</si>
  <si>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</si>
  <si>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</si>
  <si>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</si>
  <si>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</si>
  <si>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</si>
  <si>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</si>
  <si>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</si>
  <si>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</si>
  <si>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</si>
  <si>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</si>
  <si>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</si>
  <si>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</si>
  <si>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</si>
  <si>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</si>
  <si>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</si>
  <si>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</si>
  <si>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</si>
  <si>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</si>
  <si>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</si>
  <si>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</si>
  <si>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</si>
  <si>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</si>
  <si>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</si>
  <si>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</si>
  <si>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</si>
  <si>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</si>
  <si>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</si>
  <si>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</si>
  <si>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</si>
  <si>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</si>
  <si>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</si>
  <si>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</si>
  <si>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</si>
  <si>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</si>
  <si>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</si>
  <si>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</si>
  <si>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</si>
  <si>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</si>
  <si>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</si>
  <si>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</si>
  <si>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</si>
  <si>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</si>
  <si>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</si>
  <si>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</si>
  <si>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</si>
  <si>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</si>
  <si>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</si>
  <si>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</si>
  <si>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</si>
  <si>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</si>
  <si>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</si>
  <si>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</si>
  <si>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</si>
  <si>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</si>
  <si>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</si>
  <si>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</si>
  <si>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</si>
  <si>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</si>
  <si>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</si>
  <si>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</si>
  <si>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</si>
  <si>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</si>
  <si>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</si>
  <si>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</si>
  <si>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</si>
  <si>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</si>
  <si>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</si>
  <si>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</si>
  <si>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</si>
  <si>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</si>
  <si>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</si>
  <si>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</si>
  <si>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</si>
  <si>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</si>
  <si>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</si>
  <si>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</si>
  <si>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</si>
  <si>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</si>
  <si>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</si>
  <si>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</si>
  <si>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</si>
  <si>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</si>
  <si>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</si>
  <si>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</si>
  <si>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</si>
  <si>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</si>
  <si>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</si>
  <si>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</si>
  <si>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</si>
  <si>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</si>
  <si>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</si>
  <si>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</si>
  <si>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</si>
  <si>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</si>
  <si>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</si>
  <si>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</si>
  <si>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</si>
  <si>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</si>
  <si>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</si>
  <si>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</si>
  <si>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</si>
  <si>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</si>
  <si>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</si>
  <si>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</si>
  <si>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</si>
  <si>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</si>
  <si>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</si>
  <si>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</si>
  <si>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</si>
  <si>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</si>
  <si>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</si>
  <si>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</si>
  <si>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</si>
  <si>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</si>
  <si>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</si>
  <si>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</si>
  <si>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</si>
  <si>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</si>
  <si>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</si>
  <si>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</si>
  <si>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</si>
  <si>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</si>
  <si>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</si>
  <si>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</si>
  <si>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</si>
  <si>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</si>
  <si>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</si>
  <si>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</si>
  <si>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</si>
  <si>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</si>
  <si>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</si>
  <si>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</si>
  <si>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</si>
  <si>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</si>
  <si>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</si>
  <si>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</si>
  <si>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</si>
  <si>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</si>
  <si>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</si>
  <si>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</si>
  <si>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</si>
  <si>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</si>
  <si>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</si>
  <si>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</si>
  <si>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</si>
  <si>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</si>
  <si>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</si>
  <si>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</si>
  <si>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</si>
  <si>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</si>
  <si>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</si>
  <si>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</si>
  <si>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</si>
  <si>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</si>
  <si>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</si>
  <si>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</si>
  <si>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</si>
  <si>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</si>
  <si>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</si>
  <si>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</si>
  <si>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</si>
  <si>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</si>
  <si>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</si>
  <si>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</si>
  <si>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</si>
  <si>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</si>
  <si>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</si>
  <si>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</si>
  <si>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</si>
  <si>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</si>
  <si>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</si>
  <si>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</si>
  <si>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</si>
  <si>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</si>
  <si>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</si>
  <si>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</si>
  <si>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</si>
  <si>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</si>
  <si>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</si>
  <si>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</si>
  <si>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</si>
  <si>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</si>
  <si>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</si>
  <si>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</si>
  <si>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</si>
  <si>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</si>
  <si>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</si>
  <si>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</si>
  <si>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</si>
  <si>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</si>
  <si>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</si>
  <si>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</si>
  <si>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</si>
  <si>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</si>
  <si>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</si>
  <si>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</si>
  <si>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</si>
  <si>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</si>
  <si>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</si>
  <si>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</si>
  <si>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</si>
  <si>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</si>
  <si>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</si>
  <si>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</si>
  <si>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</si>
  <si>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</si>
  <si>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</si>
  <si>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</si>
  <si>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</si>
  <si>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</si>
  <si>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</si>
  <si>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</si>
  <si>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</si>
  <si>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</si>
  <si>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</si>
  <si>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</si>
  <si>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</si>
  <si>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</si>
  <si>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</si>
  <si>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</si>
  <si>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</si>
  <si>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</si>
  <si>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</si>
  <si>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</si>
  <si>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</si>
  <si>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</si>
  <si>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</si>
  <si>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</si>
  <si>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</si>
  <si>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</si>
  <si>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</si>
  <si>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</si>
  <si>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</si>
  <si>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</si>
  <si>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</si>
  <si>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</si>
  <si>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</si>
  <si>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</si>
  <si>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</si>
  <si>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</si>
  <si>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</si>
  <si>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</si>
  <si>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</si>
  <si>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</si>
  <si>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</si>
  <si>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</si>
  <si>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</si>
  <si>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</si>
  <si>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</si>
  <si>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</si>
  <si>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</si>
  <si>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</si>
  <si>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</si>
  <si>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</si>
  <si>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</si>
  <si>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</si>
  <si>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</si>
  <si>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</si>
  <si>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</si>
  <si>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</si>
  <si>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</si>
  <si>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</si>
  <si>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</si>
  <si>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</si>
  <si>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</si>
  <si>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</si>
  <si>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</si>
  <si>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</si>
  <si>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</si>
  <si>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</si>
  <si>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</si>
  <si>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</si>
  <si>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</si>
  <si>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</si>
  <si>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</si>
  <si>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</si>
  <si>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</si>
  <si>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</si>
  <si>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</si>
  <si>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</si>
  <si>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</si>
  <si>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</si>
  <si>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</si>
  <si>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</si>
  <si>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</si>
  <si>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</si>
  <si>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</si>
  <si>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</si>
  <si>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</si>
  <si>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</si>
  <si>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</si>
  <si>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</si>
  <si>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</si>
  <si>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</si>
  <si>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</si>
  <si>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</si>
  <si>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</si>
  <si>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</si>
  <si>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</si>
  <si>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</si>
  <si>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</si>
  <si>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</si>
  <si>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</si>
  <si>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</si>
  <si>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</si>
  <si>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</si>
  <si>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</si>
  <si>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</si>
  <si>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</si>
  <si>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</si>
  <si>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</si>
  <si>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</si>
  <si>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</si>
  <si>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</si>
  <si>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</si>
  <si>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</si>
  <si>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</si>
  <si>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</si>
  <si>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</si>
  <si>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</si>
  <si>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</si>
  <si>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</si>
  <si>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</si>
  <si>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</si>
  <si>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</si>
  <si>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</si>
  <si>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</si>
  <si>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</si>
  <si>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</si>
  <si>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</si>
  <si>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</si>
  <si>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</si>
  <si>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</si>
  <si>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</si>
  <si>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</si>
  <si>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</si>
  <si>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</si>
  <si>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</si>
  <si>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</si>
  <si>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</si>
  <si>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</si>
  <si>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</si>
  <si>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</si>
  <si>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</si>
  <si>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</si>
  <si>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</si>
  <si>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</si>
  <si>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</si>
  <si>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</si>
  <si>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</si>
  <si>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</si>
  <si>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</si>
  <si>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</si>
  <si>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</si>
  <si>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</si>
  <si>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</si>
  <si>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</si>
  <si>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</si>
  <si>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</si>
  <si>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</si>
  <si>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</si>
  <si>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</si>
  <si>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</si>
  <si>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</si>
  <si>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</si>
  <si>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</si>
  <si>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</si>
  <si>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</si>
  <si>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</si>
  <si>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</si>
  <si>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</si>
  <si>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</si>
  <si>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</si>
  <si>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</si>
  <si>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</si>
  <si>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</si>
  <si>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</si>
  <si>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</si>
  <si>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</si>
  <si>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</si>
  <si>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</si>
  <si>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</si>
  <si>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</si>
  <si>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</si>
  <si>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</si>
  <si>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</si>
  <si>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</si>
  <si>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</si>
  <si>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</si>
  <si>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</si>
  <si>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</si>
  <si>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</si>
  <si>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</si>
  <si>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</si>
  <si>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</si>
  <si>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</si>
  <si>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</si>
  <si>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</si>
  <si>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</si>
  <si>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</si>
  <si>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</si>
  <si>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</si>
  <si>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</si>
  <si>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</si>
  <si>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</si>
  <si>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</si>
  <si>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</si>
  <si>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</si>
  <si>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</si>
  <si>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</si>
  <si>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</si>
  <si>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</si>
  <si>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</si>
  <si>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</si>
  <si>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</si>
  <si>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</si>
  <si>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</si>
  <si>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</si>
  <si>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</si>
  <si>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</si>
  <si>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</si>
  <si>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</si>
  <si>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</si>
  <si>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</si>
  <si>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</si>
  <si>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</si>
  <si>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</si>
  <si>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</si>
  <si>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</si>
  <si>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</si>
  <si>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</si>
  <si>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</si>
  <si>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</si>
  <si>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</si>
  <si>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</si>
  <si>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</si>
  <si>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</si>
  <si>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</si>
  <si>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</si>
  <si>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</si>
  <si>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</si>
  <si>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</si>
  <si>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</si>
  <si>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</si>
  <si>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</si>
  <si>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</si>
  <si>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</si>
  <si>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</si>
  <si>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</si>
  <si>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</si>
  <si>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</si>
  <si>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</si>
  <si>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</si>
  <si>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</si>
  <si>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</si>
  <si>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</si>
  <si>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</si>
  <si>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</si>
  <si>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</si>
  <si>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</si>
  <si>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</si>
  <si>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</si>
  <si>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</si>
  <si>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</si>
  <si>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</si>
  <si>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</si>
  <si>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</si>
  <si>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</si>
  <si>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</si>
  <si>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</si>
  <si>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</si>
  <si>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</si>
  <si>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</si>
  <si>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</si>
  <si>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</si>
  <si>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</si>
  <si>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</si>
  <si>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</si>
  <si>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</si>
  <si>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</si>
  <si>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</si>
  <si>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</si>
  <si>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</si>
  <si>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</si>
  <si>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</si>
  <si>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</si>
  <si>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</si>
  <si>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</si>
  <si>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</si>
  <si>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</si>
  <si>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</si>
  <si>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</si>
  <si>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</si>
  <si>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</si>
  <si>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</si>
  <si>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</si>
  <si>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</si>
  <si>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</si>
  <si>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</si>
  <si>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</si>
  <si>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</si>
  <si>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</si>
  <si>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</si>
  <si>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</si>
  <si>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</si>
  <si>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</si>
  <si>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</si>
  <si>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</si>
  <si>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</si>
  <si>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</si>
  <si>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</si>
  <si>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</si>
  <si>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</si>
  <si>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</si>
  <si>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</si>
  <si>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</si>
  <si>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</si>
  <si>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</si>
  <si>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</si>
  <si>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</si>
  <si>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</si>
  <si>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</si>
  <si>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</si>
  <si>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</si>
  <si>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</si>
  <si>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</si>
  <si>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</si>
  <si>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</si>
  <si>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</si>
  <si>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</si>
  <si>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</si>
  <si>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</si>
  <si>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</si>
  <si>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</si>
  <si>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</si>
  <si>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</si>
  <si>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</si>
  <si>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</si>
  <si>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</si>
  <si>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</si>
  <si>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</si>
  <si>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</si>
  <si>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</si>
  <si>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</si>
  <si>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</si>
  <si>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</si>
  <si>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</si>
  <si>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</si>
  <si>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</si>
  <si>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</si>
  <si>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</si>
  <si>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</si>
  <si>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</si>
  <si>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</si>
  <si>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</si>
  <si>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</si>
  <si>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</si>
  <si>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</si>
  <si>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</si>
  <si>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</si>
  <si>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</si>
  <si>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</si>
  <si>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</si>
  <si>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</si>
  <si>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</si>
  <si>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</si>
  <si>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</si>
  <si>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</si>
  <si>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</si>
  <si>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</si>
  <si>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</si>
  <si>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</si>
  <si>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</si>
  <si>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</si>
  <si>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</si>
  <si>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</si>
  <si>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</si>
  <si>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</si>
  <si>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</si>
  <si>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</si>
  <si>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</si>
  <si>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</si>
  <si>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</si>
  <si>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</si>
  <si>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</si>
  <si>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</si>
  <si>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</si>
  <si>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</si>
  <si>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</si>
  <si>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</si>
  <si>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</si>
  <si>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</si>
  <si>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</si>
  <si>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</si>
  <si>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</si>
  <si>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</si>
  <si>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</si>
  <si>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</si>
  <si>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</si>
  <si>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</si>
  <si>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</si>
  <si>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</si>
  <si>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</si>
  <si>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</si>
  <si>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</si>
  <si>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</si>
  <si>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</si>
  <si>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</si>
  <si>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</si>
  <si>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</si>
  <si>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</si>
  <si>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</si>
  <si>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</si>
  <si>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</si>
  <si>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</si>
  <si>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</si>
  <si>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</si>
  <si>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</si>
  <si>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</si>
  <si>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</si>
  <si>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</si>
  <si>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</si>
  <si>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</si>
  <si>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</si>
  <si>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</si>
  <si>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</si>
  <si>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</si>
  <si>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</si>
  <si>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</si>
  <si>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</si>
  <si>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</si>
  <si>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</si>
  <si>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</si>
  <si>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</si>
  <si>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</si>
  <si>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</si>
  <si>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</si>
  <si>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</si>
  <si>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</si>
  <si>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</si>
  <si>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</si>
  <si>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</si>
  <si>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</si>
  <si>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</si>
  <si>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</si>
  <si>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</si>
  <si>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</si>
  <si>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</si>
  <si>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</si>
  <si>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</si>
  <si>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</si>
  <si>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</si>
  <si>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</si>
  <si>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</si>
  <si>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</si>
  <si>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</si>
  <si>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</si>
  <si>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</si>
  <si>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</si>
  <si>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</si>
  <si>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</si>
  <si>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</si>
  <si>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</si>
  <si>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</si>
  <si>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</si>
  <si>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</si>
  <si>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</si>
  <si>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</si>
  <si>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</si>
  <si>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</si>
  <si>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</si>
  <si>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</si>
  <si>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</si>
  <si>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</si>
  <si>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</si>
  <si>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</si>
  <si>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</si>
  <si>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</si>
  <si>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</si>
  <si>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</si>
  <si>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</si>
  <si>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</si>
  <si>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</si>
  <si>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</si>
  <si>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</si>
  <si>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</si>
  <si>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</si>
  <si>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</si>
  <si>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</si>
  <si>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</si>
  <si>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</si>
  <si>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</si>
  <si>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</si>
  <si>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</si>
  <si>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</si>
  <si>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</si>
  <si>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</si>
  <si>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</si>
  <si>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</si>
  <si>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</si>
  <si>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</si>
  <si>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</si>
  <si>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</si>
  <si>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</si>
  <si>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</si>
  <si>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</si>
  <si>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</si>
  <si>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</si>
  <si>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</si>
  <si>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</si>
  <si>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</si>
  <si>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</si>
  <si>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</si>
  <si>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</si>
  <si>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</si>
  <si>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</si>
  <si>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</si>
  <si>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</si>
  <si>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</si>
  <si>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</si>
  <si>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</si>
  <si>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</si>
  <si>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</si>
  <si>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</si>
  <si>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</si>
  <si>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</si>
  <si>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</si>
  <si>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</si>
  <si>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</si>
  <si>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</si>
  <si>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</si>
  <si>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</si>
  <si>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</si>
  <si>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</si>
  <si>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</si>
  <si>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</si>
  <si>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</si>
  <si>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</si>
  <si>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</si>
  <si>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</si>
  <si>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</si>
  <si>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</si>
  <si>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</si>
  <si>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</si>
  <si>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</si>
  <si>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</si>
  <si>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</si>
  <si>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</si>
  <si>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</si>
  <si>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</si>
  <si>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</si>
  <si>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</si>
  <si>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</si>
  <si>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</si>
  <si>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</si>
  <si>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</si>
  <si>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</si>
  <si>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</si>
  <si>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</si>
  <si>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</si>
  <si>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</si>
  <si>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</si>
  <si>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</si>
  <si>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</si>
  <si>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</si>
  <si>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</si>
  <si>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</si>
  <si>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</si>
  <si>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</si>
  <si>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</si>
  <si>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</si>
  <si>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</si>
  <si>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</si>
  <si>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</si>
  <si>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</si>
  <si>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</si>
  <si>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</si>
  <si>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</si>
  <si>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</si>
  <si>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</si>
  <si>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</si>
  <si>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</si>
  <si>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</si>
  <si>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</si>
  <si>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</si>
  <si>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</si>
  <si>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</si>
  <si>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</si>
  <si>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</si>
  <si>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</si>
  <si>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</si>
  <si>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</si>
  <si>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</si>
  <si>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</si>
  <si>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</si>
  <si>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</si>
  <si>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</si>
  <si>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</si>
  <si>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</si>
  <si>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</si>
  <si>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</si>
  <si>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</si>
  <si>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</si>
  <si>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</si>
  <si>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</si>
  <si>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</si>
  <si>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</si>
  <si>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</si>
  <si>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</si>
  <si>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</si>
  <si>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</si>
  <si>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</si>
  <si>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</si>
  <si>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</si>
  <si>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</si>
  <si>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</si>
  <si>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</si>
  <si>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</si>
  <si>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</si>
  <si>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</si>
  <si>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</si>
  <si>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</si>
  <si>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</si>
  <si>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</si>
  <si>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</si>
  <si>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</si>
  <si>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</si>
  <si>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</si>
  <si>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</si>
  <si>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</si>
  <si>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</si>
  <si>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</si>
  <si>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</si>
  <si>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</si>
  <si>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</si>
  <si>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</si>
  <si>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</si>
  <si>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</si>
  <si>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</si>
  <si>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</si>
  <si>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</si>
  <si>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</si>
  <si>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</si>
  <si>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</si>
  <si>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</si>
  <si>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</si>
  <si>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</si>
  <si>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</si>
  <si>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</si>
  <si>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</si>
  <si>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</si>
  <si>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</si>
  <si>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</si>
  <si>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</si>
  <si>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</si>
  <si>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</si>
  <si>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</si>
  <si>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</si>
  <si>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</si>
  <si>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</si>
  <si>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</si>
  <si>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</si>
  <si>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</si>
  <si>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</si>
  <si>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</si>
  <si>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</si>
  <si>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</si>
  <si>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</si>
  <si>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</si>
  <si>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</si>
  <si>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</si>
  <si>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</si>
  <si>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</si>
  <si>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</si>
  <si>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</si>
  <si>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</si>
  <si>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</si>
  <si>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</si>
  <si>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</si>
  <si>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</si>
  <si>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</si>
  <si>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</si>
  <si>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</si>
  <si>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</si>
  <si>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</si>
  <si>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</si>
  <si>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</si>
  <si>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</si>
  <si>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</si>
  <si>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</si>
  <si>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</si>
  <si>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</si>
  <si>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</si>
  <si>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</si>
  <si>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</si>
  <si>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</si>
  <si>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</si>
  <si>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</si>
  <si>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</si>
  <si>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</si>
  <si>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</si>
  <si>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</si>
  <si>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</si>
  <si>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</si>
  <si>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</si>
  <si>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</si>
  <si>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</si>
  <si>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</si>
  <si>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</si>
  <si>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</si>
  <si>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</si>
  <si>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</si>
  <si>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</si>
  <si>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</si>
  <si>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</si>
  <si>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</si>
  <si>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</si>
  <si>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</si>
  <si>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</si>
  <si>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</si>
  <si>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</si>
  <si>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</si>
  <si>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</si>
  <si>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</si>
  <si>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</si>
  <si>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</si>
  <si>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</si>
  <si>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</si>
  <si>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</si>
  <si>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</si>
  <si>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</si>
  <si>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</si>
  <si>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</si>
  <si>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</si>
  <si>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</si>
  <si>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</si>
  <si>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</si>
  <si>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</si>
  <si>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</si>
  <si>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</si>
  <si>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</si>
  <si>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</si>
  <si>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</si>
  <si>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</si>
  <si>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</si>
  <si>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</si>
  <si>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</si>
  <si>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</si>
  <si>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</si>
  <si>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</si>
  <si>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</si>
  <si>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</si>
  <si>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</si>
  <si>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</si>
  <si>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</si>
  <si>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</si>
  <si>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</si>
  <si>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</si>
  <si>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</si>
  <si>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</si>
  <si>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</si>
  <si>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</si>
  <si>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</si>
  <si>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</si>
  <si>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</si>
  <si>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</si>
  <si>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</si>
  <si>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</si>
  <si>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</si>
  <si>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</si>
  <si>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</si>
  <si>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</si>
  <si>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</si>
  <si>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</si>
  <si>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</si>
  <si>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</si>
  <si>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</si>
  <si>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</si>
  <si>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</si>
  <si>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</si>
  <si>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</si>
  <si>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</si>
  <si>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</si>
  <si>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</si>
  <si>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</si>
  <si>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</si>
  <si>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</si>
  <si>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</si>
  <si>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</si>
  <si>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</si>
  <si>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</si>
  <si>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</si>
  <si>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</si>
  <si>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</si>
  <si>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</si>
  <si>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</si>
  <si>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</si>
  <si>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</si>
  <si>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</si>
  <si>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</si>
  <si>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</si>
  <si>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</si>
  <si>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</si>
  <si>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</si>
  <si>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</si>
  <si>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</si>
  <si>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</si>
  <si>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</si>
  <si>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</si>
  <si>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</si>
  <si>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</si>
  <si>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</si>
  <si>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</si>
  <si>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</si>
  <si>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</si>
  <si>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</si>
  <si>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</si>
  <si>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</si>
  <si>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</si>
  <si>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</si>
  <si>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</si>
  <si>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</si>
  <si>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</si>
  <si>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</si>
  <si>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</si>
  <si>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</si>
  <si>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</si>
  <si>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</si>
  <si>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</si>
  <si>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</si>
  <si>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</si>
  <si>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</si>
  <si>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</si>
  <si>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</si>
  <si>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</si>
  <si>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</si>
  <si>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</si>
  <si>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</si>
  <si>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</si>
  <si>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</si>
  <si>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</si>
  <si>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</si>
  <si>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</si>
  <si>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</si>
  <si>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</si>
  <si>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</si>
  <si>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</si>
  <si>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</si>
  <si>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</si>
  <si>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</si>
  <si>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</si>
  <si>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</si>
  <si>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</si>
  <si>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</si>
  <si>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</si>
  <si>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</si>
  <si>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</si>
  <si>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</si>
  <si>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</si>
  <si>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</si>
  <si>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</si>
  <si>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</si>
  <si>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</si>
  <si>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</si>
  <si>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</si>
  <si>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</si>
  <si>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</si>
  <si>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</si>
  <si>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</si>
  <si>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</si>
  <si>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</si>
  <si>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</si>
  <si>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</si>
  <si>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</si>
  <si>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</si>
  <si>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</si>
  <si>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</si>
  <si>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</si>
  <si>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</si>
  <si>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</si>
  <si>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</si>
  <si>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</si>
  <si>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</si>
  <si>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</si>
  <si>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</si>
  <si>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</si>
  <si>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</si>
  <si>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</si>
  <si>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</si>
  <si>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</si>
  <si>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</si>
  <si>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</si>
  <si>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</si>
  <si>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</si>
  <si>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</si>
  <si>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</si>
  <si>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</si>
  <si>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</si>
  <si>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</si>
  <si>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</si>
  <si>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</si>
  <si>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</si>
  <si>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</si>
  <si>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</si>
  <si>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</si>
  <si>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</si>
  <si>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</si>
  <si>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</si>
  <si>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</si>
  <si>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</si>
  <si>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</si>
  <si>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</si>
  <si>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</si>
  <si>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</si>
  <si>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</si>
  <si>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</si>
  <si>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</si>
  <si>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</si>
  <si>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</si>
  <si>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</si>
  <si>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</si>
  <si>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</si>
  <si>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</si>
  <si>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</si>
  <si>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</si>
  <si>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</si>
  <si>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</si>
  <si>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</si>
  <si>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</si>
  <si>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</si>
  <si>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</si>
  <si>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</si>
  <si>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</si>
  <si>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</si>
  <si>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</si>
  <si>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</si>
  <si>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</si>
  <si>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</si>
  <si>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</si>
  <si>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</si>
  <si>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</si>
  <si>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</si>
  <si>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</si>
  <si>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</si>
  <si>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</si>
  <si>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</si>
  <si>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</si>
  <si>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</si>
  <si>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</si>
  <si>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</si>
  <si>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</si>
  <si>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</si>
  <si>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</si>
  <si>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</si>
  <si>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</si>
  <si>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</si>
  <si>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</si>
  <si>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</si>
  <si>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</si>
  <si>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</si>
  <si>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</si>
  <si>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</si>
  <si>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</si>
  <si>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</si>
  <si>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</si>
  <si>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</si>
  <si>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</si>
  <si>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</si>
  <si>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</si>
  <si>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</si>
  <si>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</si>
  <si>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</si>
  <si>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</si>
  <si>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</si>
  <si>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</si>
  <si>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</si>
  <si>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</si>
  <si>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</si>
  <si>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</si>
  <si>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</si>
  <si>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</si>
  <si>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</si>
  <si>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</si>
  <si>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</si>
  <si>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</si>
  <si>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</si>
  <si>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</si>
  <si>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</si>
  <si>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</si>
  <si>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</si>
  <si>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</si>
  <si>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</si>
  <si>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</si>
  <si>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</si>
  <si>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</si>
  <si>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</si>
  <si>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</si>
  <si>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</si>
  <si>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</si>
  <si>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</si>
  <si>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</si>
  <si>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</si>
  <si>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</si>
  <si>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</si>
  <si>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</si>
  <si>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</si>
  <si>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</si>
  <si>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</si>
  <si>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</si>
  <si>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</si>
  <si>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</si>
  <si>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</si>
  <si>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</si>
  <si>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</si>
  <si>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</si>
  <si>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</si>
  <si>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</si>
  <si>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</si>
  <si>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</si>
  <si>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</si>
  <si>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</si>
  <si>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</si>
  <si>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</si>
  <si>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</si>
  <si>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</si>
  <si>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</si>
  <si>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</si>
  <si>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</si>
  <si>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</si>
  <si>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</si>
  <si>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</si>
  <si>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</si>
  <si>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</si>
  <si>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</si>
  <si>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</si>
  <si>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</si>
  <si>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</si>
  <si>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</si>
  <si>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</si>
  <si>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</si>
  <si>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</si>
  <si>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</si>
  <si>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</si>
  <si>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</si>
  <si>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</si>
  <si>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</si>
  <si>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</si>
  <si>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</si>
  <si>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</si>
  <si>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</si>
  <si>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</si>
  <si>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</si>
  <si>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</si>
  <si>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</si>
  <si>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</si>
  <si>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</si>
  <si>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</si>
  <si>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</si>
  <si>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</si>
  <si>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</si>
  <si>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</si>
  <si>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</si>
  <si>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</si>
  <si>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</si>
  <si>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</si>
  <si>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</si>
  <si>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</si>
  <si>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</si>
  <si>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</si>
  <si>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</si>
  <si>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</si>
  <si>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</si>
  <si>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</si>
  <si>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</si>
  <si>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</si>
  <si>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</si>
  <si>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</si>
  <si>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</si>
  <si>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</si>
  <si>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</si>
  <si>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</si>
  <si>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</si>
  <si>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</si>
  <si>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</si>
  <si>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</si>
  <si>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</si>
  <si>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</si>
  <si>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</si>
  <si>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</si>
  <si>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</si>
  <si>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</si>
  <si>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</si>
  <si>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</si>
  <si>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</si>
  <si>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</si>
  <si>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</si>
  <si>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</si>
  <si>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</si>
  <si>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</si>
  <si>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</si>
  <si>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</si>
  <si>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</si>
  <si>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</si>
  <si>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</si>
  <si>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</si>
  <si>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</si>
  <si>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</si>
  <si>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</si>
  <si>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</si>
  <si>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</si>
  <si>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</si>
  <si>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</si>
  <si>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</si>
  <si>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</si>
  <si>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</si>
  <si>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</si>
  <si>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</si>
  <si>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</si>
  <si>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</si>
  <si>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</si>
  <si>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</si>
  <si>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</si>
  <si>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</si>
  <si>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</si>
  <si>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</si>
  <si>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</si>
  <si>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</si>
  <si>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</si>
  <si>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</si>
  <si>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</si>
  <si>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</si>
  <si>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</si>
  <si>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</si>
  <si>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</si>
  <si>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</si>
  <si>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</si>
  <si>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</si>
  <si>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</si>
  <si>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</si>
  <si>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</si>
  <si>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</si>
  <si>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</si>
  <si>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</si>
  <si>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</si>
  <si>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</si>
  <si>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</si>
  <si>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</si>
  <si>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</si>
  <si>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</si>
  <si>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</si>
  <si>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</si>
  <si>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</si>
  <si>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</si>
  <si>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</si>
  <si>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</si>
  <si>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</si>
  <si>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</si>
  <si>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</si>
  <si>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</si>
  <si>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</si>
  <si>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</si>
  <si>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</si>
  <si>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</si>
  <si>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</si>
  <si>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</si>
  <si>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</si>
  <si>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</si>
  <si>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</si>
  <si>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</si>
  <si>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</si>
  <si>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</si>
  <si>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</si>
  <si>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</si>
  <si>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</si>
  <si>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</si>
  <si>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</si>
  <si>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</si>
  <si>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</si>
  <si>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</si>
  <si>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</si>
  <si>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</si>
  <si>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</si>
  <si>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</si>
  <si>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</si>
  <si>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</si>
  <si>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</si>
  <si>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</si>
  <si>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</si>
  <si>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</si>
  <si>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</si>
  <si>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</si>
  <si>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</si>
  <si>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</si>
  <si>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</si>
  <si>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</si>
  <si>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</si>
  <si>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</si>
  <si>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</si>
  <si>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</si>
  <si>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</si>
  <si>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</si>
  <si>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</si>
  <si>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</si>
  <si>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</si>
  <si>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</si>
  <si>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</si>
  <si>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</si>
  <si>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</si>
  <si>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</si>
  <si>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</si>
  <si>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</si>
  <si>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</si>
  <si>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</si>
  <si>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</si>
  <si>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</si>
  <si>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</si>
  <si>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</si>
  <si>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</si>
  <si>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</si>
  <si>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</si>
  <si>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</si>
  <si>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</si>
  <si>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</si>
  <si>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</si>
  <si>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</si>
  <si>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</si>
  <si>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</si>
  <si>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</si>
  <si>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</si>
  <si>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</si>
  <si>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</si>
  <si>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</si>
  <si>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</si>
  <si>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</si>
  <si>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</si>
  <si>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</si>
  <si>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</si>
  <si>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</si>
  <si>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</si>
  <si>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</si>
  <si>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</si>
  <si>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</si>
  <si>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</si>
  <si>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</si>
  <si>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</si>
  <si>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</si>
  <si>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</si>
  <si>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</si>
  <si>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</si>
  <si>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</si>
  <si>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</si>
  <si>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</si>
  <si>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</si>
  <si>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</si>
  <si>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</si>
  <si>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</si>
  <si>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</si>
  <si>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</si>
  <si>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</si>
  <si>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</si>
  <si>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</si>
  <si>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</si>
  <si>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</si>
  <si>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</si>
  <si>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</si>
  <si>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</si>
  <si>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</si>
  <si>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</si>
  <si>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</si>
  <si>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</si>
  <si>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</si>
  <si>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</si>
  <si>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</si>
  <si>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</si>
  <si>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</si>
  <si>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</si>
  <si>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</si>
  <si>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</si>
  <si>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</si>
  <si>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</si>
  <si>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</si>
  <si>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</si>
  <si>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</si>
  <si>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</si>
  <si>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</si>
  <si>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</si>
  <si>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</si>
  <si>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</si>
  <si>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</si>
  <si>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</si>
  <si>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</si>
  <si>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</si>
  <si>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</si>
  <si>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</si>
  <si>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</si>
  <si>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</si>
  <si>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</si>
  <si>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</si>
  <si>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</si>
  <si>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</si>
  <si>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</si>
  <si>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</si>
  <si>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</si>
  <si>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</si>
  <si>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</si>
  <si>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</si>
  <si>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</si>
  <si>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</si>
  <si>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</si>
  <si>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</si>
  <si>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</si>
  <si>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</si>
  <si>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</si>
  <si>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</si>
  <si>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</si>
  <si>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</si>
  <si>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</si>
  <si>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</si>
  <si>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</si>
  <si>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</si>
  <si>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</si>
  <si>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</si>
  <si>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</si>
  <si>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</si>
  <si>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</si>
  <si>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</si>
  <si>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</si>
  <si>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</si>
  <si>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</si>
  <si>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</si>
  <si>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</si>
  <si>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</si>
  <si>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</si>
  <si>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</si>
  <si>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</si>
  <si>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</si>
  <si>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</si>
  <si>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</si>
  <si>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</si>
  <si>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</si>
  <si>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</si>
  <si>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</si>
  <si>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</si>
  <si>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</si>
  <si>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</si>
  <si>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</si>
  <si>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</si>
  <si>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</si>
  <si>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</si>
  <si>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</si>
  <si>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</si>
  <si>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</si>
  <si>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</si>
  <si>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</si>
  <si>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</si>
  <si>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</si>
  <si>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</si>
  <si>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</si>
  <si>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</si>
  <si>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</si>
  <si>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</si>
  <si>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</si>
  <si>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</si>
  <si>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</si>
  <si>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</si>
  <si>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</si>
  <si>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</si>
  <si>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</si>
  <si>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</si>
  <si>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</si>
  <si>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</si>
  <si>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</si>
  <si>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</si>
  <si>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</si>
  <si>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</si>
  <si>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</si>
  <si>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</si>
  <si>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</si>
  <si>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</si>
  <si>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</si>
  <si>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</si>
  <si>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</si>
  <si>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</si>
  <si>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</si>
  <si>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</si>
  <si>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</si>
  <si>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</si>
  <si>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</si>
  <si>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</si>
  <si>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</si>
  <si>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</si>
  <si>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</si>
  <si>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</si>
  <si>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</si>
  <si>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</si>
  <si>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</si>
  <si>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</si>
  <si>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</si>
  <si>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</si>
  <si>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</si>
  <si>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</si>
  <si>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</si>
  <si>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</si>
  <si>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</si>
  <si>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</si>
  <si>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</si>
  <si>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</si>
  <si>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</si>
  <si>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</si>
  <si>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</si>
  <si>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</si>
  <si>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</si>
  <si>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</si>
  <si>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</si>
  <si>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</si>
  <si>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</si>
  <si>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</si>
  <si>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</si>
  <si>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</si>
  <si>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</si>
  <si>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</si>
  <si>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</si>
  <si>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</si>
  <si>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</si>
  <si>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</si>
  <si>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</si>
  <si>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</si>
  <si>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</si>
  <si>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</si>
  <si>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</si>
  <si>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</si>
  <si>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</si>
  <si>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</si>
  <si>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</si>
  <si>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</si>
  <si>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</si>
  <si>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</si>
  <si>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</si>
  <si>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</si>
  <si>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</si>
  <si>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</si>
  <si>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</si>
  <si>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</si>
  <si>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</si>
  <si>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</si>
  <si>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</si>
  <si>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</si>
  <si>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</si>
  <si>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</si>
  <si>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</si>
  <si>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</si>
  <si>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</si>
  <si>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</si>
  <si>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</si>
  <si>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</si>
  <si>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</si>
  <si>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</si>
  <si>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</si>
  <si>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</si>
  <si>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</si>
  <si>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</si>
  <si>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</si>
  <si>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</si>
  <si>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</si>
  <si>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</si>
  <si>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</si>
  <si>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</si>
  <si>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</si>
  <si>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</si>
  <si>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</si>
  <si>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</si>
  <si>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</si>
  <si>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</si>
  <si>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</si>
  <si>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</si>
  <si>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</si>
  <si>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</si>
  <si>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</si>
  <si>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</si>
  <si>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</si>
  <si>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</si>
  <si>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</si>
  <si>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</si>
  <si>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</si>
  <si>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</si>
  <si>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</si>
  <si>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</si>
  <si>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</si>
  <si>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</si>
  <si>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</si>
  <si>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</si>
  <si>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</si>
  <si>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</si>
  <si>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</si>
  <si>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</si>
  <si>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</si>
  <si>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</si>
  <si>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</si>
  <si>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</si>
  <si>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</si>
  <si>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</si>
  <si>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</si>
  <si>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</si>
  <si>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</si>
  <si>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</si>
  <si>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</si>
  <si>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</si>
  <si>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</si>
  <si>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</si>
  <si>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</si>
  <si>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</si>
  <si>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</si>
  <si>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</si>
  <si>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</si>
  <si>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</si>
  <si>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</si>
  <si>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</si>
  <si>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</si>
  <si>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</si>
  <si>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</si>
  <si>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</si>
  <si>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</si>
  <si>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</si>
  <si>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</si>
  <si>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</si>
  <si>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</si>
  <si>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</si>
  <si>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</si>
  <si>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</si>
  <si>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</si>
  <si>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</si>
  <si>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</si>
  <si>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</si>
  <si>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</si>
  <si>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</si>
  <si>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</si>
  <si>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</si>
  <si>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</si>
  <si>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</si>
  <si>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</si>
  <si>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</si>
  <si>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</si>
  <si>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</si>
  <si>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</si>
  <si>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</si>
  <si>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</si>
  <si>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</si>
  <si>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</si>
  <si>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</si>
  <si>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</si>
  <si>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</si>
  <si>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</si>
  <si>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</si>
  <si>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</si>
  <si>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</si>
  <si>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</si>
  <si>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</si>
  <si>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</si>
  <si>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</si>
  <si>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</si>
  <si>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</si>
  <si>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</si>
  <si>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</si>
  <si>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</si>
  <si>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</si>
  <si>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</si>
  <si>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</si>
  <si>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</si>
  <si>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</si>
  <si>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</si>
  <si>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</si>
  <si>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</si>
  <si>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</si>
  <si>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</si>
  <si>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</si>
  <si>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</si>
  <si>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</si>
  <si>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</si>
  <si>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</si>
  <si>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</si>
  <si>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</si>
  <si>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</si>
  <si>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</si>
  <si>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</si>
  <si>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</si>
  <si>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</si>
  <si>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</si>
  <si>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</si>
  <si>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</si>
  <si>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</si>
  <si>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</si>
  <si>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</si>
  <si>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</si>
  <si>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</si>
  <si>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</si>
  <si>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</si>
  <si>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</si>
  <si>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</si>
  <si>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</si>
  <si>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</si>
  <si>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</si>
  <si>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</si>
  <si>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</si>
  <si>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</si>
  <si>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</si>
  <si>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</si>
  <si>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</si>
  <si>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</si>
  <si>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</si>
  <si>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</si>
  <si>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</si>
  <si>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</si>
  <si>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</si>
  <si>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</si>
  <si>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</si>
  <si>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</si>
  <si>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</si>
  <si>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</si>
  <si>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</si>
  <si>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</si>
  <si>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</si>
  <si>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</si>
  <si>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</si>
  <si>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</si>
  <si>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</si>
  <si>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</si>
  <si>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</si>
  <si>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</si>
  <si>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</si>
  <si>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</si>
  <si>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</si>
  <si>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</si>
  <si>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</si>
  <si>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</si>
  <si>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</si>
  <si>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</si>
  <si>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</si>
  <si>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</si>
  <si>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</si>
  <si>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</si>
  <si>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</si>
  <si>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</si>
  <si>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</si>
  <si>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</si>
  <si>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</si>
  <si>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</si>
  <si>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</si>
  <si>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</si>
  <si>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</si>
  <si>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</si>
  <si>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</si>
  <si>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</si>
  <si>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</si>
  <si>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</si>
  <si>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</si>
  <si>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</si>
  <si>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</si>
  <si>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</si>
  <si>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</si>
  <si>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</si>
  <si>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</si>
  <si>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</si>
  <si>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</si>
  <si>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</si>
  <si>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</si>
  <si>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</si>
  <si>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</si>
  <si>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</si>
  <si>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</si>
  <si>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</si>
  <si>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</si>
  <si>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</si>
  <si>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</si>
  <si>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</si>
  <si>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</si>
  <si>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</si>
  <si>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</si>
  <si>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</si>
  <si>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</si>
  <si>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</si>
  <si>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</si>
  <si>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</si>
  <si>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</si>
  <si>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</si>
  <si>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</si>
  <si>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</si>
  <si>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</si>
  <si>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</si>
  <si>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</si>
  <si>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</si>
  <si>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</si>
  <si>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</si>
  <si>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</si>
  <si>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</si>
  <si>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</si>
  <si>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</si>
  <si>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</si>
  <si>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</si>
  <si>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</si>
  <si>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</si>
  <si>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</si>
  <si>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</si>
  <si>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</si>
  <si>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</si>
  <si>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</si>
  <si>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</si>
  <si>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</si>
  <si>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</si>
  <si>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</si>
  <si>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</si>
  <si>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</si>
  <si>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</si>
  <si>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</si>
  <si>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</si>
  <si>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</si>
  <si>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</si>
  <si>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</si>
  <si>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</si>
  <si>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</si>
  <si>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</si>
  <si>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</si>
  <si>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</si>
  <si>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</si>
  <si>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</si>
  <si>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</si>
  <si>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</si>
  <si>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</si>
  <si>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</si>
  <si>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</si>
  <si>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</si>
  <si>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</si>
  <si>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</si>
  <si>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</si>
  <si>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</si>
  <si>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</si>
  <si>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</si>
  <si>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</si>
  <si>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</si>
  <si>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</si>
  <si>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</si>
  <si>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</si>
  <si>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</si>
  <si>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</si>
  <si>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</si>
  <si>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</si>
  <si>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</si>
  <si>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</si>
  <si>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</si>
  <si>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</si>
  <si>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</si>
  <si>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</si>
  <si>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</si>
  <si>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</si>
  <si>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</si>
  <si>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</si>
  <si>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</si>
  <si>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</si>
  <si>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</si>
  <si>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</si>
  <si>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</si>
  <si>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</si>
  <si>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</si>
  <si>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</si>
  <si>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</si>
  <si>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</si>
  <si>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</si>
  <si>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</si>
  <si>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</si>
  <si>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</si>
  <si>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</si>
  <si>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</si>
  <si>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</si>
  <si>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</si>
  <si>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</si>
  <si>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</si>
  <si>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</si>
  <si>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</si>
  <si>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</si>
  <si>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</si>
  <si>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</si>
  <si>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</si>
  <si>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</si>
  <si>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</si>
  <si>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</si>
  <si>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</si>
  <si>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</si>
  <si>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</si>
  <si>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</si>
  <si>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</si>
  <si>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</si>
  <si>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</si>
  <si>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</si>
  <si>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</si>
  <si>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</si>
  <si>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</si>
  <si>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</si>
  <si>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</si>
  <si>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</si>
  <si>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</si>
  <si>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</si>
  <si>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</si>
  <si>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</si>
  <si>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</si>
  <si>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</si>
  <si>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</si>
  <si>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</si>
  <si>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</si>
  <si>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</si>
  <si>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</si>
  <si>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</si>
  <si>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</si>
  <si>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</si>
  <si>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</si>
  <si>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</si>
  <si>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</si>
  <si>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</si>
  <si>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</si>
  <si>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</si>
  <si>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</si>
  <si>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</si>
  <si>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</si>
  <si>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</si>
  <si>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</si>
  <si>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</si>
  <si>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</si>
  <si>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</si>
  <si>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</si>
  <si>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</si>
  <si>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</si>
  <si>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</si>
  <si>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</si>
  <si>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</si>
  <si>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</si>
  <si>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</si>
  <si>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</si>
  <si>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</si>
  <si>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</si>
  <si>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</si>
  <si>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</si>
  <si>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</si>
  <si>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</si>
  <si>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</si>
  <si>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</si>
  <si>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</si>
  <si>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</si>
  <si>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</si>
  <si>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</si>
  <si>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</si>
  <si>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</si>
  <si>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</si>
  <si>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</si>
  <si>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</si>
  <si>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</si>
  <si>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</si>
  <si>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</si>
  <si>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</si>
  <si>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</si>
  <si>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</si>
  <si>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</si>
  <si>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</si>
  <si>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</si>
  <si>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</si>
  <si>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</si>
  <si>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</si>
  <si>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</si>
  <si>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</si>
  <si>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</si>
  <si>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</si>
  <si>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</si>
  <si>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</si>
  <si>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</si>
  <si>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</si>
  <si>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</si>
  <si>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</si>
  <si>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</si>
  <si>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</si>
  <si>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</si>
  <si>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</si>
  <si>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</si>
  <si>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</si>
  <si>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</si>
  <si>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</si>
  <si>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</si>
  <si>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</si>
  <si>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</si>
  <si>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</si>
  <si>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</si>
  <si>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</si>
  <si>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</si>
  <si>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</si>
  <si>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</si>
  <si>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</si>
  <si>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</si>
  <si>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</si>
  <si>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</si>
  <si>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</si>
  <si>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</si>
  <si>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</si>
  <si>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</si>
  <si>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</si>
  <si>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</si>
  <si>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</si>
  <si>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</si>
  <si>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</si>
  <si>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</si>
  <si>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</si>
  <si>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</si>
  <si>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</si>
  <si>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</si>
  <si>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</si>
  <si>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</si>
  <si>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</si>
  <si>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</si>
  <si>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</si>
  <si>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</si>
  <si>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</si>
  <si>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</si>
  <si>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</si>
  <si>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</si>
  <si>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</si>
  <si>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</si>
  <si>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</si>
  <si>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</si>
  <si>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</si>
  <si>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</si>
  <si>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</si>
  <si>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</si>
  <si>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</si>
  <si>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</si>
  <si>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</si>
  <si>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</si>
  <si>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</si>
  <si>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</si>
  <si>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</si>
  <si>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</si>
  <si>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</si>
  <si>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</si>
  <si>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</si>
  <si>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</si>
  <si>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</si>
  <si>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</si>
  <si>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</si>
  <si>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</si>
  <si>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</si>
  <si>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</si>
  <si>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</si>
  <si>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</si>
  <si>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</si>
  <si>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</si>
  <si>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</si>
  <si>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</si>
  <si>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</si>
  <si>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</si>
  <si>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</si>
  <si>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</si>
  <si>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</si>
  <si>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</si>
  <si>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</si>
  <si>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</si>
  <si>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</si>
  <si>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</si>
  <si>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</si>
  <si>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</si>
  <si>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</si>
  <si>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</si>
  <si>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</si>
  <si>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</si>
  <si>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</si>
  <si>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</si>
  <si>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</si>
  <si>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</si>
  <si>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</si>
  <si>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</si>
  <si>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</si>
  <si>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</si>
  <si>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</si>
  <si>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</si>
  <si>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</si>
  <si>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</si>
  <si>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</si>
  <si>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</si>
  <si>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</si>
  <si>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</si>
  <si>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</si>
  <si>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</si>
  <si>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</si>
  <si>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</si>
  <si>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</si>
  <si>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</si>
  <si>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</si>
  <si>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</si>
  <si>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</si>
  <si>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</si>
  <si>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</si>
  <si>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</si>
  <si>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</si>
  <si>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</si>
  <si>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</si>
  <si>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</si>
  <si>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</si>
  <si>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</si>
  <si>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</si>
  <si>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</si>
  <si>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</si>
  <si>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</si>
  <si>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</si>
  <si>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</si>
  <si>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</si>
  <si>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</si>
  <si>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</si>
  <si>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</si>
  <si>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</si>
  <si>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</si>
  <si>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</si>
  <si>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</si>
  <si>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</si>
  <si>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</si>
  <si>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</si>
  <si>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</si>
  <si>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</si>
  <si>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</si>
  <si>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</si>
  <si>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</si>
  <si>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</si>
  <si>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</si>
  <si>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</si>
  <si>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</si>
  <si>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</si>
  <si>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</si>
  <si>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</si>
  <si>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</si>
  <si>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</si>
  <si>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</si>
  <si>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</si>
  <si>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</si>
  <si>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</si>
  <si>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</si>
  <si>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</si>
  <si>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</si>
  <si>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</si>
  <si>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</si>
  <si>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</si>
  <si>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</si>
  <si>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</si>
  <si>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</si>
  <si>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</si>
  <si>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</si>
  <si>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</si>
  <si>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</si>
  <si>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</si>
  <si>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</si>
  <si>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</si>
  <si>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</si>
  <si>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</si>
  <si>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</si>
  <si>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</si>
  <si>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</si>
  <si>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</si>
  <si>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</si>
  <si>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</si>
  <si>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</si>
  <si>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</si>
  <si>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</si>
  <si>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</si>
  <si>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</si>
  <si>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</si>
  <si>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</si>
  <si>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</si>
  <si>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</si>
  <si>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</si>
  <si>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</si>
  <si>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</si>
  <si>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</si>
  <si>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</si>
  <si>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</si>
  <si>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</si>
  <si>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</si>
  <si>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</si>
  <si>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</si>
  <si>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</si>
  <si>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</si>
  <si>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</si>
  <si>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</si>
  <si>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</si>
  <si>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</si>
  <si>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</si>
  <si>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</si>
  <si>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</si>
  <si>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</si>
  <si>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</si>
  <si>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</si>
  <si>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</si>
  <si>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</si>
  <si>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</si>
  <si>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</si>
  <si>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</si>
  <si>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</si>
  <si>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</si>
  <si>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</si>
  <si>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</si>
  <si>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</si>
  <si>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</si>
  <si>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</si>
  <si>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</si>
  <si>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</si>
  <si>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</si>
  <si>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</si>
  <si>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</si>
  <si>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</si>
  <si>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</si>
  <si>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</si>
  <si>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</si>
  <si>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</si>
  <si>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</si>
  <si>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</si>
  <si>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</si>
  <si>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</si>
  <si>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</si>
  <si>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</si>
  <si>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</si>
  <si>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</si>
  <si>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</si>
  <si>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</si>
  <si>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</si>
  <si>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</si>
  <si>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</si>
  <si>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</si>
  <si>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</si>
  <si>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</si>
  <si>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</si>
  <si>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</si>
  <si>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</si>
  <si>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</si>
  <si>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</si>
  <si>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</si>
  <si>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</si>
  <si>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</si>
  <si>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</si>
  <si>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</si>
  <si>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</si>
  <si>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</si>
  <si>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</si>
  <si>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</si>
  <si>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</si>
  <si>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</si>
  <si>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</si>
  <si>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</si>
  <si>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</si>
  <si>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</si>
  <si>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</si>
  <si>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</si>
  <si>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</si>
  <si>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</si>
  <si>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</si>
  <si>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</si>
  <si>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</si>
  <si>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</si>
  <si>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</si>
  <si>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</si>
  <si>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</si>
  <si>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</si>
  <si>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</si>
  <si>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</si>
  <si>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</si>
  <si>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</si>
  <si>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</si>
  <si>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</si>
  <si>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</si>
  <si>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</si>
  <si>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</si>
  <si>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</si>
  <si>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</si>
  <si>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</si>
  <si>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</si>
  <si>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</si>
  <si>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</si>
  <si>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</si>
  <si>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</si>
  <si>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</si>
  <si>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</si>
  <si>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</si>
  <si>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</si>
  <si>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</si>
  <si>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</si>
  <si>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</si>
  <si>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</si>
  <si>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</si>
  <si>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</si>
  <si>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</si>
  <si>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</si>
  <si>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</si>
  <si>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</si>
  <si>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</si>
  <si>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</si>
  <si>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</si>
  <si>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</si>
  <si>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</si>
  <si>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</si>
  <si>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</si>
  <si>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</si>
  <si>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</si>
  <si>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</si>
  <si>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</si>
  <si>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</si>
  <si>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</si>
  <si>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</si>
  <si>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</si>
  <si>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</si>
  <si>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</si>
  <si>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</si>
  <si>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</si>
  <si>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</si>
  <si>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</si>
  <si>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</si>
  <si>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</si>
  <si>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</si>
  <si>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</si>
  <si>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</si>
  <si>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</si>
  <si>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</si>
  <si>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</si>
  <si>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</si>
  <si>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</si>
  <si>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</si>
  <si>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</si>
  <si>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</si>
  <si>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</si>
  <si>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</si>
  <si>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</si>
  <si>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</si>
  <si>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</si>
  <si>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</si>
  <si>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</si>
  <si>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</si>
  <si>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</si>
  <si>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</si>
  <si>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</si>
  <si>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</si>
  <si>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</si>
  <si>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</si>
  <si>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</si>
  <si>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</si>
  <si>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</si>
  <si>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</si>
  <si>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</si>
  <si>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</si>
  <si>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</si>
  <si>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</si>
  <si>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</si>
  <si>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</si>
  <si>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</si>
  <si>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</si>
  <si>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</si>
  <si>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</si>
  <si>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</si>
  <si>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</si>
  <si>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</si>
  <si>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</si>
  <si>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</si>
  <si>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</si>
  <si>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</si>
  <si>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</si>
  <si>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</si>
  <si>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</si>
  <si>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</si>
  <si>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</si>
  <si>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</si>
  <si>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</si>
  <si>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</si>
  <si>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</si>
  <si>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</si>
  <si>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</si>
  <si>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</si>
  <si>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</si>
  <si>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</si>
  <si>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</si>
  <si>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</si>
  <si>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</si>
  <si>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</si>
  <si>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</si>
  <si>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</si>
  <si>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</si>
  <si>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</si>
  <si>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</si>
  <si>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</si>
  <si>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</si>
  <si>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</si>
  <si>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</si>
  <si>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</si>
  <si>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</si>
  <si>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</si>
  <si>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</si>
  <si>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</si>
  <si>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</si>
  <si>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</si>
  <si>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</si>
  <si>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</si>
  <si>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</si>
  <si>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</si>
  <si>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</si>
  <si>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</si>
  <si>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</si>
  <si>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</si>
  <si>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</si>
  <si>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</si>
  <si>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</si>
  <si>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</si>
  <si>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</si>
  <si>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</si>
  <si>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</si>
  <si>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</si>
  <si>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</si>
  <si>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</si>
  <si>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</si>
  <si>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</si>
  <si>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</si>
  <si>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</si>
  <si>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</si>
  <si>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</si>
  <si>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</si>
  <si>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</si>
  <si>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</si>
  <si>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</si>
  <si>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</si>
  <si>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</si>
  <si>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</si>
  <si>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</si>
  <si>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</si>
  <si>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</si>
  <si>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</si>
  <si>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</si>
  <si>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</si>
  <si>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</si>
  <si>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</si>
  <si>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</si>
  <si>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</si>
  <si>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</si>
  <si>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</si>
  <si>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</si>
  <si>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</si>
  <si>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</si>
  <si>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</si>
  <si>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</si>
  <si>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</si>
  <si>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</si>
  <si>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</si>
  <si>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</si>
  <si>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</si>
  <si>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</si>
  <si>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</si>
  <si>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</si>
  <si>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</si>
  <si>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</si>
  <si>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</si>
  <si>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</si>
  <si>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</si>
  <si>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</si>
  <si>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</si>
  <si>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</si>
  <si>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</si>
  <si>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</si>
  <si>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</si>
  <si>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</si>
  <si>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</si>
  <si>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</si>
  <si>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</si>
  <si>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</si>
  <si>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</si>
  <si>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</si>
  <si>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</si>
  <si>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</si>
  <si>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</si>
  <si>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</si>
  <si>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</si>
  <si>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</si>
  <si>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</si>
  <si>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</si>
  <si>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</si>
  <si>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</si>
  <si>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</si>
  <si>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</si>
  <si>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</si>
  <si>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</si>
  <si>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</si>
  <si>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</si>
  <si>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</si>
  <si>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</si>
  <si>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</si>
  <si>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</si>
  <si>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</si>
  <si>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</si>
  <si>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</si>
  <si>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</si>
  <si>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</si>
  <si>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</si>
  <si>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</si>
  <si>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</si>
  <si>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</si>
  <si>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</si>
  <si>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</si>
  <si>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</si>
  <si>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</si>
  <si>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</si>
  <si>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</si>
  <si>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</si>
  <si>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</si>
  <si>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</si>
  <si>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</si>
  <si>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</si>
  <si>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</si>
  <si>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</si>
  <si>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</si>
  <si>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</si>
  <si>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</si>
  <si>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</si>
  <si>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</si>
  <si>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</si>
  <si>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</si>
  <si>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</si>
  <si>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</si>
  <si>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</si>
  <si>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</si>
  <si>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</si>
  <si>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</si>
  <si>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</si>
  <si>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</si>
  <si>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</si>
  <si>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</si>
  <si>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</si>
  <si>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</si>
  <si>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</si>
  <si>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</si>
  <si>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</si>
  <si>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</si>
  <si>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</si>
  <si>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</si>
  <si>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</si>
  <si>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</si>
  <si>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</si>
  <si>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</si>
  <si>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</si>
  <si>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</si>
  <si>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</si>
  <si>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</si>
  <si>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</si>
  <si>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</si>
  <si>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</si>
  <si>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</si>
  <si>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</si>
  <si>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</si>
  <si>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</si>
  <si>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</si>
  <si>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</si>
  <si>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</si>
  <si>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</si>
  <si>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</si>
  <si>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</si>
  <si>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</si>
  <si>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</si>
  <si>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</si>
  <si>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</si>
  <si>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</si>
  <si>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</si>
  <si>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</si>
  <si>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</si>
  <si>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</si>
  <si>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</si>
  <si>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</si>
  <si>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</si>
  <si>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</si>
  <si>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</si>
  <si>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</si>
  <si>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</si>
  <si>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</si>
  <si>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</si>
  <si>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</si>
  <si>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</si>
  <si>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</si>
  <si>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</si>
  <si>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</si>
  <si>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</si>
  <si>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</si>
  <si>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</si>
  <si>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</si>
  <si>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</si>
  <si>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</si>
  <si>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</si>
  <si>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</si>
  <si>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</si>
  <si>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</si>
  <si>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</si>
  <si>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</si>
  <si>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</si>
  <si>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</si>
  <si>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</si>
  <si>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</si>
  <si>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</si>
  <si>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</si>
  <si>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</si>
  <si>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</si>
  <si>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</si>
  <si>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</si>
  <si>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</si>
  <si>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</si>
  <si>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</si>
  <si>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</si>
  <si>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</si>
  <si>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</si>
  <si>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</si>
  <si>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</si>
  <si>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</si>
  <si>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</si>
  <si>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</si>
  <si>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</si>
  <si>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</si>
  <si>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</si>
  <si>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</si>
  <si>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</si>
  <si>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</si>
  <si>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</si>
  <si>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</si>
  <si>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</si>
  <si>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</si>
  <si>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</si>
  <si>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</si>
  <si>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</si>
  <si>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</si>
  <si>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</si>
  <si>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</si>
  <si>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</si>
  <si>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</si>
  <si>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</si>
  <si>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</si>
  <si>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</si>
  <si>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</si>
  <si>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</si>
  <si>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</si>
  <si>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</si>
  <si>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</si>
  <si>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</si>
  <si>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</si>
  <si>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</si>
  <si>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</si>
  <si>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</si>
  <si>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</si>
  <si>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</si>
  <si>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</si>
  <si>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</si>
  <si>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</si>
  <si>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</si>
  <si>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</si>
  <si>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</si>
  <si>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</si>
  <si>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</si>
  <si>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</si>
  <si>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</si>
  <si>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</si>
  <si>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</si>
  <si>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</si>
  <si>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</si>
  <si>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</si>
  <si>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</si>
  <si>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</si>
  <si>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</si>
  <si>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</si>
  <si>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</si>
  <si>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</si>
  <si>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</si>
  <si>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</si>
  <si>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</si>
  <si>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</si>
  <si>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</si>
  <si>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</si>
  <si>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</si>
  <si>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</si>
  <si>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</si>
  <si>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</si>
  <si>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</si>
  <si>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</si>
  <si>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</si>
  <si>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</si>
  <si>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</si>
  <si>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</si>
  <si>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</si>
  <si>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</si>
  <si>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</si>
  <si>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</si>
  <si>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</si>
  <si>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</si>
  <si>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</si>
  <si>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</si>
  <si>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</si>
  <si>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</si>
  <si>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</si>
  <si>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</si>
  <si>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</si>
  <si>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</si>
  <si>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</si>
  <si>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</si>
  <si>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</si>
  <si>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</si>
  <si>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</si>
  <si>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</si>
  <si>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</si>
  <si>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</si>
  <si>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</si>
  <si>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</si>
  <si>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</si>
  <si>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</si>
  <si>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</si>
  <si>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</si>
  <si>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</si>
  <si>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</si>
  <si>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</si>
  <si>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</si>
  <si>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</si>
  <si>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</si>
  <si>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</si>
  <si>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</si>
  <si>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</si>
  <si>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</si>
  <si>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</si>
  <si>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</si>
  <si>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</si>
  <si>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</si>
  <si>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</si>
  <si>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</si>
  <si>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</si>
  <si>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</si>
  <si>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</si>
  <si>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</si>
  <si>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</si>
  <si>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</si>
  <si>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</si>
  <si>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</si>
  <si>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</si>
  <si>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</si>
  <si>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</si>
  <si>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</si>
  <si>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</si>
  <si>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</si>
  <si>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</si>
  <si>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</si>
  <si>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</si>
  <si>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</si>
  <si>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</si>
  <si>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</si>
  <si>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</si>
  <si>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</si>
  <si>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</si>
  <si>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</si>
  <si>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</si>
  <si>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</si>
  <si>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</si>
  <si>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</si>
  <si>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</si>
  <si>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</si>
  <si>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</si>
  <si>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</si>
  <si>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</si>
  <si>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</si>
  <si>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</si>
  <si>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</si>
  <si>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</si>
  <si>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</si>
  <si>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</si>
  <si>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</si>
  <si>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</si>
  <si>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</si>
  <si>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</si>
  <si>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</si>
  <si>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</si>
  <si>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</si>
  <si>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</si>
  <si>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</si>
  <si>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</si>
  <si>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</si>
  <si>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</si>
  <si>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</si>
  <si>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</si>
  <si>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</si>
  <si>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</si>
  <si>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</si>
  <si>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</si>
  <si>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</si>
  <si>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</si>
  <si>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</si>
  <si>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</si>
  <si>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</si>
  <si>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</si>
  <si>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</si>
  <si>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</si>
  <si>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</si>
  <si>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</si>
  <si>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</si>
  <si>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</si>
  <si>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</si>
  <si>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</si>
  <si>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</si>
  <si>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</si>
  <si>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</si>
  <si>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</si>
  <si>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</si>
  <si>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</si>
  <si>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</si>
  <si>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</si>
  <si>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</si>
  <si>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</si>
  <si>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</si>
  <si>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</si>
  <si>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</si>
  <si>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</si>
  <si>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</si>
  <si>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</si>
  <si>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</si>
  <si>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</si>
  <si>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</si>
  <si>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</si>
  <si>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</si>
  <si>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</si>
  <si>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</si>
  <si>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</si>
  <si>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</si>
  <si>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</si>
  <si>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</si>
  <si>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</si>
  <si>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</si>
  <si>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</si>
  <si>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</si>
  <si>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</si>
  <si>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</si>
  <si>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</si>
  <si>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</si>
  <si>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</si>
  <si>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</si>
  <si>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</si>
  <si>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</si>
  <si>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</si>
  <si>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</si>
  <si>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</si>
  <si>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</si>
  <si>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</si>
  <si>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</si>
  <si>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</si>
  <si>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</si>
  <si>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</si>
  <si>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</si>
  <si>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</si>
  <si>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</si>
  <si>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</si>
  <si>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</si>
  <si>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</si>
  <si>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</si>
  <si>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</si>
  <si>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</si>
  <si>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</si>
  <si>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</si>
  <si>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</si>
  <si>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</si>
  <si>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</si>
  <si>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</si>
  <si>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</si>
  <si>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</si>
  <si>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</si>
  <si>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</si>
  <si>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</si>
  <si>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</si>
  <si>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</si>
  <si>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</si>
  <si>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</si>
  <si>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</si>
  <si>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</si>
  <si>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</si>
  <si>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</si>
  <si>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</si>
  <si>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</si>
  <si>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</si>
  <si>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</si>
  <si>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</si>
  <si>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</si>
  <si>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</si>
  <si>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</si>
  <si>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</si>
  <si>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</si>
  <si>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</si>
  <si>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</si>
  <si>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</si>
  <si>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</si>
  <si>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</si>
  <si>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</si>
  <si>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</si>
  <si>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</si>
  <si>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</si>
  <si>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</si>
  <si>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</si>
  <si>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</si>
  <si>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</si>
  <si>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</si>
  <si>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</si>
  <si>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</si>
  <si>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</si>
  <si>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</si>
  <si>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</si>
  <si>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</si>
  <si>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</si>
  <si>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</si>
  <si>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</si>
  <si>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</si>
  <si>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</si>
  <si>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</si>
  <si>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</si>
  <si>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</si>
  <si>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</si>
  <si>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</si>
  <si>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</si>
  <si>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</si>
  <si>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</si>
  <si>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</si>
  <si>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</si>
  <si>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</si>
  <si>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</si>
  <si>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</si>
  <si>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</si>
  <si>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</si>
  <si>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</si>
  <si>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</si>
  <si>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</si>
  <si>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</si>
  <si>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</si>
  <si>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</si>
  <si>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</si>
  <si>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</si>
  <si>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</si>
  <si>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</si>
  <si>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</si>
  <si>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</si>
  <si>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</si>
  <si>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</si>
  <si>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</si>
  <si>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</si>
  <si>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</si>
  <si>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</si>
  <si>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</si>
  <si>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</si>
  <si>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</si>
  <si>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</si>
  <si>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</si>
  <si>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</si>
  <si>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</si>
  <si>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</si>
  <si>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</si>
  <si>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</si>
  <si>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</si>
  <si>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</si>
  <si>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</si>
  <si>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</si>
  <si>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</si>
  <si>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</si>
  <si>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</si>
  <si>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</si>
  <si>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</si>
  <si>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</si>
  <si>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</si>
  <si>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</si>
  <si>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</si>
  <si>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</si>
  <si>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</si>
  <si>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</si>
  <si>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</si>
  <si>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</si>
  <si>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</si>
  <si>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</si>
  <si>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</si>
  <si>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</si>
  <si>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</si>
  <si>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</si>
  <si>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</si>
  <si>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</si>
  <si>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</si>
  <si>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</si>
  <si>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</si>
  <si>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</si>
  <si>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</si>
  <si>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</si>
  <si>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</si>
  <si>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</si>
  <si>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</si>
  <si>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</si>
  <si>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</si>
  <si>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</si>
  <si>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</si>
  <si>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</si>
  <si>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</si>
  <si>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</si>
  <si>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</si>
  <si>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</si>
  <si>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</si>
  <si>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</si>
  <si>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</si>
  <si>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</si>
  <si>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</si>
  <si>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</si>
  <si>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</si>
  <si>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</si>
  <si>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</si>
  <si>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</si>
  <si>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</si>
  <si>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</si>
  <si>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</si>
  <si>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</si>
  <si>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</si>
  <si>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</si>
  <si>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</si>
  <si>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</si>
  <si>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</si>
  <si>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</si>
  <si>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</si>
  <si>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</si>
  <si>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</si>
  <si>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</si>
  <si>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</si>
  <si>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</si>
  <si>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</si>
  <si>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</si>
  <si>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</si>
  <si>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</si>
  <si>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</si>
  <si>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</si>
  <si>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</si>
  <si>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</si>
  <si>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</si>
  <si>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</si>
  <si>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</si>
  <si>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</si>
  <si>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</si>
  <si>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</si>
  <si>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</si>
  <si>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</si>
  <si>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</si>
  <si>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</si>
  <si>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</si>
  <si>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</si>
  <si>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</si>
  <si>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</si>
  <si>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</si>
  <si>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</si>
  <si>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</si>
  <si>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</si>
  <si>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</si>
  <si>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</si>
  <si>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</si>
  <si>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</si>
  <si>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</si>
  <si>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</si>
  <si>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</si>
  <si>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</si>
  <si>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</si>
  <si>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</si>
  <si>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</si>
  <si>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</si>
  <si>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</si>
  <si>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</si>
  <si>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</si>
  <si>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</si>
  <si>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</si>
  <si>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</si>
  <si>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</si>
  <si>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</si>
  <si>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</si>
  <si>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</si>
  <si>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</si>
  <si>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</si>
  <si>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</si>
  <si>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</si>
  <si>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</si>
  <si>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</si>
  <si>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</si>
  <si>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</si>
  <si>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</si>
  <si>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</si>
  <si>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</si>
  <si>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</si>
  <si>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</si>
  <si>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</si>
  <si>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</si>
  <si>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</si>
  <si>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</si>
  <si>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</si>
  <si>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</si>
  <si>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</si>
  <si>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</si>
  <si>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</si>
  <si>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</si>
  <si>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</si>
  <si>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</si>
  <si>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</si>
  <si>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</si>
  <si>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</si>
  <si>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</si>
  <si>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</si>
  <si>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</si>
  <si>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</si>
  <si>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</si>
  <si>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</si>
  <si>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</si>
  <si>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</si>
  <si>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</si>
  <si>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</si>
  <si>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</si>
  <si>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</si>
  <si>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</si>
  <si>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</si>
  <si>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</si>
  <si>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</si>
  <si>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</si>
  <si>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</si>
  <si>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</si>
  <si>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</si>
  <si>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</si>
  <si>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</si>
  <si>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</si>
  <si>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</si>
  <si>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</si>
  <si>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</si>
  <si>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</si>
  <si>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</si>
  <si>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</si>
  <si>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</si>
  <si>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</si>
  <si>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</si>
  <si>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</si>
  <si>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</si>
  <si>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</si>
  <si>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</si>
  <si>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</si>
  <si>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</si>
  <si>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</si>
  <si>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</si>
  <si>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</si>
  <si>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</si>
  <si>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</si>
  <si>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</si>
  <si>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</si>
  <si>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</si>
  <si>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</si>
  <si>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</si>
  <si>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</si>
  <si>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</si>
  <si>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</si>
  <si>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</si>
  <si>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</si>
  <si>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</si>
  <si>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</si>
  <si>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</si>
  <si>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</si>
  <si>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</si>
  <si>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</si>
  <si>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</si>
  <si>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</si>
  <si>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</si>
  <si>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</si>
  <si>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</si>
  <si>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</si>
  <si>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</si>
  <si>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</si>
  <si>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</si>
  <si>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</si>
  <si>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</si>
  <si>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</si>
  <si>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</si>
  <si>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</si>
  <si>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</si>
  <si>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</si>
  <si>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</si>
  <si>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</si>
  <si>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</si>
  <si>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</si>
  <si>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</si>
  <si>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</si>
  <si>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</si>
  <si>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</si>
  <si>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</si>
  <si>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</si>
  <si>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</si>
  <si>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</si>
  <si>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</si>
  <si>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</si>
  <si>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</si>
  <si>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</si>
  <si>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</si>
  <si>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</si>
  <si>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</si>
  <si>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</si>
  <si>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</si>
  <si>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</si>
  <si>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</si>
  <si>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</si>
  <si>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</si>
  <si>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</si>
  <si>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</si>
  <si>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</si>
  <si>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</si>
  <si>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</si>
  <si>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</si>
  <si>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</si>
  <si>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</si>
  <si>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</si>
  <si>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</si>
  <si>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</si>
  <si>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</si>
  <si>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</si>
  <si>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</si>
  <si>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</si>
  <si>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</si>
  <si>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</si>
  <si>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</si>
  <si>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</si>
  <si>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</si>
  <si>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</si>
  <si>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</si>
  <si>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</si>
  <si>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</si>
  <si>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</si>
  <si>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</si>
  <si>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</si>
  <si>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</si>
  <si>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</si>
  <si>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</si>
  <si>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</si>
  <si>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</si>
  <si>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</si>
  <si>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</si>
  <si>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</si>
  <si>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</si>
  <si>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</si>
  <si>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</si>
  <si>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</si>
  <si>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</si>
  <si>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</si>
  <si>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</si>
  <si>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</si>
  <si>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</si>
  <si>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</si>
  <si>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</si>
  <si>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</si>
  <si>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</si>
  <si>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</si>
  <si>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</si>
  <si>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</si>
  <si>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</si>
  <si>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</si>
  <si>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</si>
  <si>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</si>
  <si>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</si>
  <si>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</si>
  <si>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</si>
  <si>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</si>
  <si>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</si>
  <si>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</si>
  <si>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</si>
  <si>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</si>
  <si>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</si>
  <si>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</si>
  <si>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</si>
  <si>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</si>
  <si>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</si>
  <si>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</si>
  <si>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</si>
  <si>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</si>
  <si>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</si>
  <si>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</si>
  <si>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</si>
  <si>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</si>
  <si>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</si>
  <si>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</si>
  <si>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</si>
  <si>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</si>
  <si>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</si>
  <si>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</si>
  <si>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</si>
  <si>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</si>
  <si>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</si>
  <si>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</si>
  <si>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</si>
  <si>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</si>
  <si>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</si>
  <si>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</si>
  <si>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</si>
  <si>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</si>
  <si>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</si>
  <si>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</si>
  <si>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</si>
  <si>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</si>
  <si>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</si>
  <si>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</si>
  <si>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</si>
  <si>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</si>
  <si>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</si>
  <si>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</si>
  <si>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</si>
  <si>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</si>
  <si>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</si>
  <si>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</si>
  <si>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</si>
  <si>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</si>
  <si>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</si>
  <si>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</si>
  <si>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</si>
  <si>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</si>
  <si>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</si>
  <si>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</si>
  <si>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</si>
  <si>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</si>
  <si>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</si>
  <si>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</si>
  <si>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</si>
  <si>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</si>
  <si>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</si>
  <si>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</si>
  <si>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</si>
  <si>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</si>
  <si>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</si>
  <si>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</si>
  <si>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</si>
  <si>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</si>
  <si>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</si>
  <si>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</si>
  <si>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</si>
  <si>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</si>
  <si>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</si>
  <si>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</si>
  <si>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</si>
  <si>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</si>
  <si>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</si>
  <si>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</si>
  <si>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</si>
  <si>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</si>
  <si>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</si>
  <si>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</si>
  <si>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</si>
  <si>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</si>
  <si>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</si>
  <si>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</si>
  <si>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</si>
  <si>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</si>
  <si>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</si>
  <si>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</si>
  <si>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</si>
  <si>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</si>
  <si>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</si>
  <si>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</si>
  <si>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</si>
  <si>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</si>
  <si>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</si>
  <si>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</si>
  <si>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</si>
  <si>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</si>
  <si>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</si>
  <si>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</si>
  <si>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</si>
  <si>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</si>
  <si>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</si>
  <si>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</si>
  <si>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</si>
  <si>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</si>
  <si>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</si>
  <si>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</si>
  <si>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</si>
  <si>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</si>
  <si>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</si>
  <si>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</si>
  <si>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</si>
  <si>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</si>
  <si>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</si>
  <si>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</si>
  <si>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</si>
  <si>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</si>
  <si>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</si>
  <si>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</si>
  <si>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</si>
  <si>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</si>
  <si>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</si>
  <si>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</si>
  <si>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</si>
  <si>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</si>
  <si>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</si>
  <si>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</si>
  <si>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</si>
  <si>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</si>
  <si>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</si>
  <si>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</si>
  <si>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</si>
  <si>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</si>
  <si>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</si>
  <si>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</si>
  <si>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</si>
  <si>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</si>
  <si>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</si>
  <si>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</si>
  <si>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</si>
  <si>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</si>
  <si>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</si>
  <si>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</si>
  <si>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</si>
  <si>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</si>
  <si>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</si>
  <si>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</si>
  <si>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</si>
  <si>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</si>
  <si>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</si>
  <si>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</si>
  <si>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</si>
  <si>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</si>
  <si>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</si>
  <si>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</si>
  <si>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</si>
  <si>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</si>
  <si>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</si>
  <si>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</si>
  <si>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</si>
  <si>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</si>
  <si>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</si>
  <si>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</si>
  <si>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</si>
  <si>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</si>
  <si>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</si>
  <si>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</si>
  <si>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</si>
  <si>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</si>
  <si>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</si>
  <si>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</si>
  <si>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</si>
  <si>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</si>
  <si>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</si>
  <si>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</si>
  <si>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</si>
  <si>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</si>
  <si>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</si>
  <si>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</si>
  <si>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</si>
  <si>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</si>
  <si>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</si>
  <si>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</si>
  <si>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</si>
  <si>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</si>
  <si>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</si>
  <si>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</si>
  <si>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</si>
  <si>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</si>
  <si>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</si>
  <si>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</si>
  <si>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</si>
  <si>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</si>
  <si>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</si>
  <si>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</si>
  <si>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</si>
  <si>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</si>
  <si>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</si>
  <si>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</si>
  <si>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</si>
  <si>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</si>
  <si>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</si>
  <si>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</si>
  <si>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</si>
  <si>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</si>
  <si>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</si>
  <si>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</si>
  <si>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</si>
  <si>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</si>
  <si>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</si>
  <si>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</si>
  <si>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</si>
  <si>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</si>
  <si>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</si>
  <si>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</si>
  <si>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</si>
  <si>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</si>
  <si>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</si>
  <si>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</si>
  <si>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</si>
  <si>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</si>
  <si>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</si>
  <si>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</si>
  <si>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</si>
  <si>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</si>
  <si>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</si>
  <si>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</si>
  <si>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</si>
  <si>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</si>
  <si>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</si>
  <si>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</si>
  <si>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</si>
  <si>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</si>
  <si>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</si>
  <si>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</si>
  <si>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</si>
  <si>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</si>
  <si>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</si>
  <si>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</si>
  <si>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</si>
  <si>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</si>
  <si>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</si>
  <si>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</si>
  <si>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</si>
  <si>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</si>
  <si>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</si>
  <si>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</si>
  <si>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</si>
  <si>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</si>
  <si>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</si>
  <si>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</si>
  <si>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</si>
  <si>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</si>
  <si>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</si>
  <si>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</si>
  <si>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</si>
  <si>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</si>
  <si>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</si>
  <si>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</si>
  <si>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</si>
  <si>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</si>
  <si>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</si>
  <si>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</si>
  <si>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</si>
  <si>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</si>
  <si>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</si>
  <si>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</si>
  <si>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</si>
  <si>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</si>
  <si>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</si>
  <si>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</si>
  <si>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</si>
  <si>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</si>
  <si>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</si>
  <si>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</si>
  <si>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</si>
  <si>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</si>
  <si>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</si>
  <si>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</si>
  <si>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</si>
  <si>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</si>
  <si>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</si>
  <si>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</si>
  <si>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</si>
  <si>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</si>
  <si>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</si>
  <si>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</si>
  <si>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</si>
  <si>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</si>
  <si>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</si>
  <si>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</si>
  <si>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</si>
  <si>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</si>
  <si>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</si>
  <si>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</si>
  <si>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</si>
  <si>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</si>
  <si>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</si>
  <si>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</si>
  <si>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</si>
  <si>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</si>
  <si>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</si>
  <si>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</si>
  <si>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</si>
  <si>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</si>
  <si>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</si>
  <si>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</si>
  <si>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</si>
  <si>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</si>
  <si>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</si>
  <si>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</si>
  <si>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</si>
  <si>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</si>
  <si>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</si>
  <si>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</si>
  <si>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</si>
  <si>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</si>
  <si>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</si>
  <si>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</si>
  <si>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</si>
  <si>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</si>
  <si>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</si>
  <si>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</si>
  <si>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</si>
  <si>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</si>
  <si>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</si>
  <si>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</si>
  <si>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</si>
  <si>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</si>
  <si>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</si>
  <si>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</si>
  <si>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</si>
  <si>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</si>
  <si>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</si>
  <si>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</si>
  <si>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</si>
  <si>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</si>
  <si>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</si>
  <si>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</si>
  <si>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</si>
  <si>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</si>
  <si>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</si>
  <si>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</si>
  <si>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</si>
  <si>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</si>
  <si>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</si>
  <si>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</si>
  <si>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</si>
  <si>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</si>
  <si>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</si>
  <si>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</si>
  <si>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</si>
  <si>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</si>
  <si>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</si>
  <si>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</si>
  <si>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</si>
  <si>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</si>
  <si>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</si>
  <si>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</si>
  <si>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</si>
  <si>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</si>
  <si>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</si>
  <si>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</si>
  <si>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</si>
  <si>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</si>
  <si>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</si>
  <si>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</si>
  <si>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</si>
  <si>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</si>
  <si>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</si>
  <si>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</si>
  <si>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</si>
  <si>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</si>
  <si>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</si>
  <si>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</si>
  <si>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</si>
  <si>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</si>
  <si>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</si>
  <si>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</si>
  <si>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</si>
  <si>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</si>
  <si>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</si>
  <si>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</si>
  <si>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</si>
  <si>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</si>
  <si>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</si>
  <si>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</si>
  <si>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</si>
  <si>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</si>
  <si>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</si>
  <si>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</si>
  <si>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</si>
  <si>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</si>
  <si>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</si>
  <si>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</si>
  <si>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</si>
  <si>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</si>
  <si>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</si>
  <si>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</si>
  <si>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</si>
  <si>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</si>
  <si>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</si>
  <si>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</si>
  <si>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</si>
  <si>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</si>
  <si>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</si>
  <si>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</si>
  <si>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</si>
  <si>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</si>
  <si>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</si>
  <si>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</si>
  <si>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</si>
  <si>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</si>
  <si>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</si>
  <si>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</si>
  <si>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</si>
  <si>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</si>
  <si>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</si>
  <si>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</si>
  <si>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</si>
  <si>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</si>
  <si>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</si>
  <si>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</si>
  <si>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</si>
  <si>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</si>
  <si>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</si>
  <si>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</si>
  <si>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</si>
  <si>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</si>
  <si>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</si>
  <si>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</si>
  <si>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</si>
  <si>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</si>
  <si>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</si>
  <si>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</si>
  <si>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</si>
  <si>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</si>
  <si>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</si>
  <si>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</si>
  <si>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</si>
  <si>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</si>
  <si>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</si>
  <si>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</si>
  <si>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</si>
  <si>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</si>
  <si>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</si>
  <si>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</si>
  <si>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</si>
  <si>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</si>
  <si>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</si>
  <si>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</si>
  <si>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</si>
  <si>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</si>
  <si>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</si>
  <si>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</si>
  <si>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</si>
  <si>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</si>
  <si>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</si>
  <si>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</si>
  <si>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</si>
  <si>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</si>
  <si>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</si>
  <si>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</si>
  <si>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</si>
  <si>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</si>
  <si>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</si>
  <si>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</si>
  <si>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</si>
  <si>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</si>
  <si>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</si>
  <si>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</si>
  <si>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</si>
  <si>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</si>
  <si>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</si>
  <si>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</si>
  <si>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</si>
  <si>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</si>
  <si>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</si>
  <si>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</si>
  <si>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</si>
  <si>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</si>
  <si>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</si>
  <si>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</si>
  <si>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</si>
  <si>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</si>
  <si>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</si>
  <si>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</si>
  <si>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</si>
  <si>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</si>
  <si>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</si>
  <si>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</si>
  <si>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</si>
  <si>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</si>
  <si>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</si>
  <si>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</si>
  <si>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</si>
  <si>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</si>
  <si>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</si>
  <si>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</si>
  <si>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</si>
  <si>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</si>
  <si>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</si>
  <si>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</si>
  <si>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</si>
  <si>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</si>
  <si>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</si>
  <si>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</si>
  <si>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</si>
  <si>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</si>
  <si>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</si>
  <si>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</si>
  <si>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</si>
  <si>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</si>
  <si>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</si>
  <si>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</si>
  <si>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</si>
  <si>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</si>
  <si>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</si>
  <si>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</si>
  <si>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</si>
  <si>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</si>
  <si>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</si>
  <si>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</si>
  <si>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</si>
  <si>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</si>
  <si>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</si>
  <si>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</si>
  <si>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</si>
  <si>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</si>
  <si>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</si>
  <si>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</si>
  <si>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</si>
  <si>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</si>
  <si>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</si>
  <si>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</si>
  <si>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</si>
  <si>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</si>
  <si>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</si>
  <si>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</si>
  <si>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</si>
  <si>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</si>
  <si>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</si>
  <si>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</si>
  <si>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</si>
  <si>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</si>
  <si>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</si>
  <si>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</si>
  <si>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</si>
  <si>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</si>
  <si>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</si>
  <si>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</si>
  <si>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</si>
  <si>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</si>
  <si>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</si>
  <si>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</si>
  <si>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</si>
  <si>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</si>
  <si>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</si>
  <si>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</si>
  <si>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</si>
  <si>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</si>
  <si>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</si>
  <si>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</si>
  <si>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</si>
  <si>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</si>
  <si>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</si>
  <si>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</si>
  <si>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</si>
  <si>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</si>
  <si>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</si>
  <si>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</si>
  <si>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</si>
  <si>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</si>
  <si>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</si>
  <si>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</si>
  <si>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</si>
  <si>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</si>
  <si>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</si>
  <si>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</si>
  <si>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</si>
  <si>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</si>
  <si>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</si>
  <si>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</si>
  <si>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</si>
  <si>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</si>
  <si>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</si>
  <si>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</si>
  <si>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</si>
  <si>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</si>
  <si>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</si>
  <si>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</si>
  <si>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</si>
  <si>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</si>
  <si>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</si>
  <si>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</si>
  <si>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</si>
  <si>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</si>
  <si>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</si>
  <si>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</si>
  <si>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</si>
  <si>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</si>
  <si>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</si>
  <si>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</si>
  <si>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</si>
  <si>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</si>
  <si>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</si>
  <si>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</si>
  <si>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</si>
  <si>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</si>
  <si>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</si>
  <si>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</si>
  <si>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</si>
  <si>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</si>
  <si>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</si>
  <si>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</si>
  <si>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</si>
  <si>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</si>
  <si>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</si>
  <si>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</si>
  <si>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</si>
  <si>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</si>
  <si>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</si>
  <si>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</si>
  <si>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</si>
  <si>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</si>
  <si>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</si>
  <si>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</si>
  <si>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</si>
  <si>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</si>
  <si>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</si>
  <si>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</si>
  <si>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</si>
  <si>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</si>
  <si>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</si>
  <si>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</si>
  <si>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</si>
  <si>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</si>
  <si>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</si>
  <si>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</si>
  <si>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</si>
  <si>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</si>
  <si>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</si>
  <si>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</si>
  <si>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</si>
  <si>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</si>
  <si>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</si>
  <si>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</si>
  <si>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</si>
  <si>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</si>
  <si>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</si>
  <si>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</si>
  <si>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</si>
  <si>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</si>
  <si>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</si>
  <si>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</si>
  <si>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</si>
  <si>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</si>
  <si>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</si>
  <si>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</si>
  <si>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</si>
  <si>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</si>
  <si>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</si>
  <si>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</si>
  <si>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</si>
  <si>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</si>
  <si>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</si>
  <si>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</si>
  <si>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</si>
  <si>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</si>
  <si>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</si>
  <si>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</si>
  <si>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</si>
  <si>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</si>
  <si>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</si>
  <si>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</si>
  <si>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</si>
  <si>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</si>
  <si>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</si>
  <si>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</si>
  <si>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</si>
  <si>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</si>
  <si>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</si>
  <si>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</si>
  <si>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</si>
  <si>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</si>
  <si>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</si>
  <si>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</si>
  <si>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</si>
  <si>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</si>
  <si>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</si>
  <si>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</si>
  <si>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</si>
  <si>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</si>
  <si>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</si>
  <si>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</si>
  <si>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</si>
  <si>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</si>
  <si>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</si>
  <si>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</si>
  <si>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</si>
  <si>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</si>
  <si>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</si>
  <si>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</si>
  <si>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</si>
  <si>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</si>
  <si>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</si>
  <si>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</si>
  <si>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</si>
  <si>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</si>
  <si>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</si>
  <si>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</si>
  <si>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</si>
  <si>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</si>
  <si>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</si>
  <si>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</si>
  <si>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</si>
  <si>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</si>
  <si>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</si>
  <si>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</si>
  <si>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</si>
  <si>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</si>
  <si>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</si>
  <si>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</si>
  <si>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</si>
  <si>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</si>
  <si>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</si>
  <si>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</si>
  <si>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</si>
  <si>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</si>
  <si>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</si>
  <si>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</si>
  <si>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</si>
  <si>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</si>
  <si>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</si>
  <si>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</si>
  <si>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</si>
  <si>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</si>
  <si>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</si>
  <si>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</si>
  <si>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</si>
  <si>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</si>
  <si>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</si>
  <si>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</si>
  <si>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</si>
  <si>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</si>
  <si>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</si>
  <si>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</si>
  <si>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</si>
  <si>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</si>
  <si>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</si>
  <si>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</si>
  <si>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</si>
  <si>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</si>
  <si>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</si>
  <si>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</si>
  <si>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</si>
  <si>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</si>
  <si>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</si>
  <si>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</si>
  <si>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</si>
  <si>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</si>
  <si>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</si>
  <si>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</si>
  <si>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</si>
  <si>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</si>
  <si>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</si>
  <si>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</si>
  <si>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</si>
  <si>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</si>
  <si>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</si>
  <si>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</si>
  <si>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</si>
  <si>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</si>
  <si>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</si>
  <si>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</si>
  <si>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</si>
  <si>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</si>
  <si>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</si>
  <si>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</si>
  <si>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</si>
  <si>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</si>
  <si>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</si>
  <si>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</si>
  <si>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</si>
  <si>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</si>
  <si>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</si>
  <si>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</si>
  <si>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</si>
  <si>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</si>
  <si>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</si>
  <si>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</si>
  <si>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</si>
  <si>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</si>
  <si>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</si>
  <si>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</si>
  <si>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</si>
  <si>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</si>
  <si>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</si>
  <si>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</si>
  <si>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</si>
  <si>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</si>
  <si>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</si>
  <si>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</si>
  <si>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</si>
  <si>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</si>
  <si>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</si>
  <si>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</si>
  <si>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</si>
  <si>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</si>
  <si>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</si>
  <si>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</si>
  <si>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</si>
  <si>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</si>
  <si>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</si>
  <si>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</si>
  <si>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</si>
  <si>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</si>
  <si>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</si>
  <si>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</si>
  <si>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</si>
  <si>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</si>
  <si>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</si>
  <si>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</si>
  <si>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</si>
  <si>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</si>
  <si>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</si>
  <si>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</si>
  <si>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</si>
  <si>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</si>
  <si>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</si>
  <si>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</si>
  <si>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</si>
  <si>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</si>
  <si>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</si>
  <si>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</si>
  <si>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</si>
  <si>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</si>
  <si>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</si>
  <si>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</si>
  <si>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</si>
  <si>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</si>
  <si>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</si>
  <si>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</si>
  <si>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</si>
  <si>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</si>
  <si>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</si>
  <si>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</si>
  <si>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</si>
  <si>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</si>
  <si>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</si>
  <si>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</si>
  <si>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</si>
  <si>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</si>
  <si>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</si>
  <si>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</si>
  <si>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</si>
  <si>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</si>
  <si>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</si>
  <si>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</si>
  <si>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</si>
  <si>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</si>
  <si>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</si>
  <si>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</si>
  <si>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</si>
  <si>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</si>
  <si>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</si>
  <si>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</si>
  <si>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</si>
  <si>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</si>
  <si>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</si>
  <si>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</si>
  <si>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</si>
  <si>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</si>
  <si>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</si>
  <si>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</si>
  <si>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</si>
  <si>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</si>
  <si>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</si>
  <si>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</si>
  <si>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</si>
  <si>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</si>
  <si>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</si>
  <si>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</si>
  <si>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</si>
  <si>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</si>
  <si>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</si>
  <si>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</si>
  <si>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</si>
  <si>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</si>
  <si>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</si>
  <si>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</si>
  <si>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</si>
  <si>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</si>
  <si>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</si>
  <si>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</si>
  <si>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</si>
  <si>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</si>
  <si>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</si>
  <si>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</si>
  <si>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</si>
  <si>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</si>
  <si>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</si>
  <si>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</si>
  <si>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</si>
  <si>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</si>
  <si>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</si>
  <si>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</si>
  <si>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</si>
  <si>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</si>
  <si>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</si>
  <si>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</si>
  <si>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</si>
  <si>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</si>
  <si>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</si>
  <si>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</si>
  <si>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</si>
  <si>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</si>
  <si>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</si>
  <si>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</si>
  <si>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</si>
  <si>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</si>
  <si>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</si>
  <si>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</si>
  <si>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</si>
  <si>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</si>
  <si>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</si>
  <si>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</si>
  <si>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</si>
  <si>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</si>
  <si>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</si>
  <si>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</si>
  <si>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</si>
  <si>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</si>
  <si>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</si>
  <si>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</si>
  <si>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</si>
  <si>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</si>
  <si>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</si>
  <si>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</si>
  <si>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</si>
  <si>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</si>
  <si>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</si>
  <si>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</si>
  <si>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</si>
  <si>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</si>
  <si>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</si>
  <si>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</si>
  <si>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</si>
  <si>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</si>
  <si>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</si>
  <si>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</si>
  <si>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</si>
  <si>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</si>
  <si>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</si>
  <si>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</si>
  <si>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</si>
  <si>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</si>
  <si>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</si>
  <si>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</si>
  <si>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</si>
  <si>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</si>
  <si>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</si>
  <si>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</si>
  <si>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</si>
  <si>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</si>
  <si>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</si>
  <si>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</si>
  <si>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</si>
  <si>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</si>
  <si>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</si>
  <si>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</si>
  <si>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</si>
  <si>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</si>
  <si>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</si>
  <si>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</si>
  <si>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</si>
  <si>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</si>
  <si>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</si>
  <si>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</si>
  <si>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</si>
  <si>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</si>
  <si>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</si>
  <si>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</si>
  <si>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</si>
  <si>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</si>
  <si>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</si>
  <si>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</si>
  <si>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</si>
  <si>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</si>
  <si>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</si>
  <si>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</si>
  <si>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</si>
  <si>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</si>
  <si>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</si>
  <si>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</si>
  <si>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</si>
  <si>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</si>
  <si>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</si>
  <si>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</si>
  <si>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</si>
  <si>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</si>
  <si>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</si>
  <si>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</si>
  <si>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</si>
  <si>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</si>
  <si>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</si>
  <si>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</si>
  <si>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</si>
  <si>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</si>
  <si>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</si>
  <si>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</si>
  <si>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</si>
  <si>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</si>
  <si>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</si>
  <si>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</si>
  <si>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</si>
  <si>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</si>
  <si>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</si>
  <si>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</si>
  <si>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</si>
  <si>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</si>
  <si>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</si>
  <si>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</si>
  <si>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</si>
  <si>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</si>
  <si>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</si>
  <si>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</si>
  <si>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</si>
  <si>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</si>
  <si>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</si>
  <si>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</si>
  <si>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</si>
  <si>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</si>
  <si>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</si>
  <si>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</si>
  <si>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</si>
  <si>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</si>
  <si>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</si>
  <si>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</si>
  <si>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</si>
  <si>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</si>
  <si>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</si>
  <si>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</si>
  <si>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</si>
  <si>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</si>
  <si>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</si>
  <si>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</si>
  <si>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</si>
  <si>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</si>
  <si>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</si>
  <si>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</si>
  <si>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</si>
  <si>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</si>
  <si>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</si>
  <si>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</si>
  <si>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</si>
  <si>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</si>
  <si>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</si>
  <si>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</si>
  <si>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</si>
  <si>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</si>
  <si>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</si>
  <si>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</si>
  <si>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</si>
  <si>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</si>
  <si>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</si>
  <si>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</si>
  <si>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</si>
  <si>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</si>
  <si>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</si>
  <si>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</si>
  <si>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</si>
  <si>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</si>
  <si>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</si>
  <si>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</si>
  <si>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</si>
  <si>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</si>
  <si>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</si>
  <si>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</si>
  <si>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</si>
  <si>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</si>
  <si>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</si>
  <si>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</si>
  <si>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</si>
  <si>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</si>
  <si>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</si>
  <si>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</si>
  <si>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</si>
  <si>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</si>
  <si>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</si>
  <si>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</si>
  <si>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</si>
  <si>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</si>
  <si>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</si>
  <si>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</si>
  <si>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</si>
  <si>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</si>
  <si>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</si>
  <si>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</si>
  <si>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</si>
  <si>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</si>
  <si>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</si>
  <si>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</si>
  <si>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</si>
  <si>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</si>
  <si>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</si>
  <si>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</si>
  <si>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</si>
  <si>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</si>
  <si>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</si>
  <si>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</si>
  <si>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</si>
  <si>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</si>
  <si>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</si>
  <si>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</si>
  <si>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</si>
  <si>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</si>
  <si>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</si>
  <si>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</si>
  <si>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</si>
  <si>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</si>
  <si>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</si>
  <si>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</si>
  <si>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</si>
  <si>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</si>
  <si>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</si>
  <si>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</si>
  <si>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</si>
  <si>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</si>
  <si>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</si>
  <si>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</si>
  <si>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</si>
  <si>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</si>
  <si>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</si>
  <si>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</si>
  <si>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</si>
  <si>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</si>
  <si>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</si>
  <si>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</si>
  <si>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</si>
  <si>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</si>
  <si>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</si>
  <si>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</si>
  <si>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</si>
  <si>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</si>
  <si>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</si>
  <si>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</si>
  <si>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</si>
  <si>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</si>
  <si>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</si>
  <si>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</si>
  <si>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</si>
  <si>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</si>
  <si>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</si>
  <si>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</si>
  <si>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</si>
  <si>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</si>
  <si>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</si>
  <si>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</si>
  <si>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</si>
  <si>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</si>
  <si>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</si>
  <si>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</si>
  <si>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</si>
  <si>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</si>
  <si>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</si>
  <si>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</si>
  <si>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</si>
  <si>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</si>
  <si>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</si>
  <si>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</si>
  <si>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</si>
  <si>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</si>
  <si>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</si>
  <si>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</si>
  <si>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</si>
  <si>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</si>
  <si>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</si>
  <si>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</si>
  <si>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</si>
  <si>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</si>
  <si>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</si>
  <si>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</si>
  <si>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</si>
  <si>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</si>
  <si>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</si>
  <si>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</si>
  <si>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</si>
  <si>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</si>
  <si>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</si>
  <si>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</si>
  <si>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</si>
  <si>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</si>
  <si>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</si>
  <si>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</si>
  <si>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</si>
  <si>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</si>
  <si>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</si>
  <si>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</si>
  <si>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</si>
  <si>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</si>
  <si>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</si>
  <si>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</si>
  <si>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</si>
  <si>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</si>
  <si>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</si>
  <si>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</si>
  <si>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</si>
  <si>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</si>
  <si>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</si>
  <si>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</si>
  <si>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</si>
  <si>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</si>
  <si>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</si>
  <si>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</si>
  <si>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</si>
  <si>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</si>
  <si>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</si>
  <si>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</si>
  <si>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</si>
  <si>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</si>
  <si>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</si>
  <si>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</si>
  <si>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</si>
  <si>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</si>
  <si>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</si>
  <si>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</si>
  <si>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</si>
  <si>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</si>
  <si>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</si>
  <si>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</si>
  <si>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</si>
  <si>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</si>
  <si>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</si>
  <si>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</si>
  <si>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</si>
  <si>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</si>
  <si>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</si>
  <si>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</si>
  <si>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</si>
  <si>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</si>
  <si>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</si>
  <si>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</si>
  <si>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</si>
  <si>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</si>
  <si>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</si>
  <si>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</si>
  <si>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</si>
  <si>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</si>
  <si>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</si>
  <si>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</si>
  <si>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</si>
  <si>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</si>
  <si>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</si>
  <si>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</si>
  <si>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</si>
  <si>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</si>
  <si>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</si>
  <si>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</si>
  <si>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</si>
  <si>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</si>
  <si>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</si>
  <si>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</si>
  <si>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</si>
  <si>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</si>
  <si>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</si>
  <si>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</si>
  <si>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</si>
  <si>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</si>
  <si>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</si>
  <si>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</si>
  <si>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</si>
  <si>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</si>
  <si>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</si>
  <si>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</si>
  <si>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</si>
  <si>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</si>
  <si>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</si>
  <si>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</si>
  <si>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</si>
  <si>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</si>
  <si>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</si>
  <si>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</si>
  <si>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</si>
  <si>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</si>
  <si>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</si>
  <si>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</si>
  <si>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</si>
  <si>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</si>
  <si>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</si>
  <si>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</si>
  <si>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</si>
  <si>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</si>
  <si>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</si>
  <si>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</si>
  <si>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</si>
  <si>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</si>
  <si>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</si>
  <si>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</si>
  <si>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</si>
  <si>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</si>
  <si>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</si>
  <si>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</si>
  <si>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</si>
  <si>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</si>
  <si>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</si>
  <si>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</si>
  <si>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</si>
  <si>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</si>
  <si>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</si>
  <si>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</si>
  <si>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</si>
  <si>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</si>
  <si>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</si>
  <si>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</si>
  <si>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</si>
  <si>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</si>
  <si>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</si>
  <si>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</si>
  <si>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</si>
  <si>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</si>
  <si>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</si>
  <si>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</si>
  <si>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</si>
  <si>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</si>
  <si>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</si>
  <si>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</si>
  <si>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</si>
  <si>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</si>
  <si>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</si>
  <si>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</si>
  <si>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</si>
  <si>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</si>
  <si>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</si>
  <si>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</si>
  <si>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</si>
  <si>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</si>
  <si>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</si>
  <si>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</si>
  <si>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</si>
  <si>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</si>
  <si>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</si>
  <si>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</si>
  <si>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</si>
  <si>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</si>
  <si>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</si>
  <si>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</si>
  <si>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</si>
  <si>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</si>
  <si>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</si>
  <si>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</si>
  <si>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</si>
  <si>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</si>
  <si>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</si>
  <si>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</si>
  <si>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</si>
  <si>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</si>
  <si>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</si>
  <si>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</si>
  <si>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</si>
  <si>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</si>
  <si>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</si>
  <si>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</si>
  <si>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</si>
  <si>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</si>
  <si>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</si>
  <si>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</si>
  <si>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</si>
  <si>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</si>
  <si>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</si>
  <si>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</si>
  <si>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</si>
  <si>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</si>
  <si>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</si>
  <si>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</si>
  <si>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</si>
  <si>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</si>
  <si>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</si>
  <si>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</si>
  <si>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</si>
  <si>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</si>
  <si>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</si>
  <si>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</si>
  <si>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</si>
  <si>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</si>
  <si>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</si>
  <si>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</si>
  <si>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</si>
  <si>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</si>
  <si>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</si>
  <si>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</si>
  <si>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</si>
  <si>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</si>
  <si>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</si>
  <si>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</si>
  <si>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</si>
  <si>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</si>
  <si>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</si>
  <si>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</si>
  <si>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</si>
  <si>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</si>
  <si>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</si>
  <si>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</si>
  <si>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</si>
  <si>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</si>
  <si>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</si>
  <si>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</si>
  <si>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</si>
  <si>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</si>
  <si>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</si>
  <si>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</si>
  <si>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</si>
  <si>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</si>
  <si>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</si>
  <si>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</si>
  <si>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</si>
  <si>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</si>
  <si>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</si>
  <si>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</si>
  <si>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</si>
  <si>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</si>
  <si>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</si>
  <si>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</si>
  <si>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</si>
  <si>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</si>
  <si>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</si>
  <si>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</si>
  <si>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</si>
  <si>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</si>
  <si>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</si>
  <si>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</si>
  <si>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</si>
  <si>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</si>
  <si>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</si>
  <si>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</si>
  <si>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</si>
  <si>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</si>
  <si>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</si>
  <si>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</si>
  <si>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</si>
  <si>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</si>
  <si>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</si>
  <si>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</si>
  <si>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</si>
  <si>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</si>
  <si>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</si>
  <si>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</si>
  <si>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</si>
  <si>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</si>
  <si>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</si>
  <si>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</si>
  <si>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</si>
  <si>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</si>
  <si>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</si>
  <si>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</si>
  <si>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</si>
  <si>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</si>
  <si>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</si>
  <si>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</si>
  <si>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</si>
  <si>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</si>
  <si>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</si>
  <si>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</si>
  <si>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</si>
  <si>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</si>
  <si>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</si>
  <si>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</si>
  <si>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</si>
  <si>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</si>
  <si>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</si>
  <si>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</si>
  <si>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</si>
  <si>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</si>
  <si>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</si>
  <si>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</si>
  <si>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</si>
  <si>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</si>
  <si>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</si>
  <si>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</si>
  <si>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</si>
  <si>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</si>
  <si>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</si>
  <si>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</si>
  <si>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</si>
  <si>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</si>
  <si>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</si>
  <si>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</si>
  <si>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</si>
  <si>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</si>
  <si>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</si>
  <si>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</si>
  <si>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</si>
  <si>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</si>
  <si>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</si>
  <si>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</si>
  <si>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</si>
  <si>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</si>
  <si>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</si>
  <si>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</si>
  <si>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</si>
  <si>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</si>
  <si>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</si>
  <si>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</si>
  <si>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</si>
  <si>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</si>
  <si>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</si>
  <si>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</si>
  <si>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</si>
  <si>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</si>
  <si>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</si>
  <si>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</si>
  <si>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</si>
  <si>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</si>
  <si>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</si>
  <si>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</si>
  <si>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</si>
  <si>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</si>
  <si>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</si>
  <si>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</si>
  <si>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</si>
  <si>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</si>
  <si>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</si>
  <si>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</si>
  <si>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</si>
  <si>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</si>
  <si>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</si>
  <si>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</si>
  <si>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</si>
  <si>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</si>
  <si>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</si>
  <si>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</si>
  <si>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</si>
  <si>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</si>
  <si>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</si>
  <si>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</si>
  <si>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</si>
  <si>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</si>
  <si>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</si>
  <si>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</si>
  <si>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</si>
  <si>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</si>
  <si>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</si>
  <si>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</si>
  <si>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</si>
  <si>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</si>
  <si>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</si>
  <si>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</si>
  <si>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</si>
  <si>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</si>
  <si>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</si>
  <si>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</si>
  <si>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</si>
  <si>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</si>
  <si>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</si>
  <si>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</si>
  <si>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</si>
  <si>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</si>
  <si>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</si>
  <si>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</si>
  <si>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</si>
  <si>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</si>
  <si>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</si>
  <si>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</si>
  <si>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</si>
  <si>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</si>
  <si>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</si>
  <si>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</si>
  <si>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</si>
  <si>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</si>
  <si>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</si>
  <si>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</si>
  <si>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</si>
  <si>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</si>
  <si>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</si>
  <si>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</si>
  <si>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</si>
  <si>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</si>
  <si>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</si>
  <si>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</si>
  <si>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</si>
  <si>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</si>
  <si>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</si>
  <si>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</si>
  <si>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</si>
  <si>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</si>
  <si>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</si>
  <si>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</si>
  <si>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</si>
  <si>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</si>
  <si>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</si>
  <si>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</si>
  <si>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</si>
  <si>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</si>
  <si>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</si>
  <si>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</si>
  <si>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</si>
  <si>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</si>
  <si>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</si>
  <si>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</si>
  <si>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</si>
  <si>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</si>
  <si>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</si>
  <si>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</si>
  <si>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</si>
  <si>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</si>
  <si>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</si>
  <si>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</si>
  <si>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</si>
  <si>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</si>
  <si>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</si>
  <si>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</si>
  <si>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</si>
  <si>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</si>
  <si>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</si>
  <si>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</si>
  <si>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</si>
  <si>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</si>
  <si>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</si>
  <si>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</si>
  <si>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</si>
  <si>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</si>
  <si>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</si>
  <si>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</si>
  <si>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</si>
  <si>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</si>
  <si>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</si>
  <si>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</si>
  <si>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</si>
  <si>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</si>
  <si>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</si>
  <si>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</si>
  <si>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</si>
  <si>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</si>
  <si>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</si>
  <si>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</si>
  <si>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</si>
  <si>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</si>
  <si>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</si>
  <si>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</si>
  <si>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</si>
  <si>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</si>
  <si>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</si>
  <si>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</si>
  <si>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</si>
  <si>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</si>
  <si>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</si>
  <si>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</si>
  <si>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</si>
  <si>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</si>
  <si>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</si>
  <si>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</si>
  <si>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</si>
  <si>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</si>
  <si>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</si>
  <si>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</si>
  <si>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</si>
  <si>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</si>
  <si>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</si>
  <si>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</si>
  <si>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</si>
  <si>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</si>
  <si>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</si>
  <si>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</si>
  <si>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</si>
  <si>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</si>
  <si>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</si>
  <si>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</si>
  <si>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</si>
  <si>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</si>
  <si>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</si>
  <si>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</si>
  <si>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</si>
  <si>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</si>
  <si>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</si>
  <si>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</si>
  <si>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</si>
  <si>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</si>
  <si>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</si>
  <si>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</si>
  <si>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</si>
  <si>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</si>
  <si>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</si>
  <si>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</si>
  <si>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</si>
  <si>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</si>
  <si>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</si>
  <si>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</si>
  <si>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</si>
  <si>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</si>
  <si>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</si>
  <si>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</si>
  <si>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</si>
  <si>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</si>
  <si>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</si>
  <si>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</si>
  <si>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</si>
  <si>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</si>
  <si>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</si>
  <si>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</si>
  <si>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</si>
  <si>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</si>
  <si>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</si>
  <si>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</si>
  <si>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</si>
  <si>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</si>
  <si>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</si>
  <si>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</si>
  <si>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</si>
  <si>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</si>
  <si>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</si>
  <si>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</si>
  <si>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</si>
  <si>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</si>
  <si>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</si>
  <si>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</si>
  <si>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</si>
  <si>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</si>
  <si>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</si>
  <si>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</si>
  <si>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</si>
  <si>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</si>
  <si>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</si>
  <si>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</si>
  <si>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</si>
  <si>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</si>
  <si>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</si>
  <si>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</si>
  <si>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</si>
  <si>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</si>
  <si>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</si>
  <si>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</si>
  <si>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</si>
  <si>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</si>
  <si>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</si>
  <si>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</si>
  <si>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</si>
  <si>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</si>
  <si>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</si>
  <si>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</si>
  <si>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</si>
  <si>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</si>
  <si>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</si>
  <si>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</si>
  <si>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</si>
  <si>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</si>
  <si>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</si>
  <si>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</si>
  <si>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</si>
  <si>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</si>
  <si>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</si>
  <si>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</si>
  <si>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</si>
  <si>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</si>
  <si>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</si>
  <si>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</si>
  <si>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</si>
  <si>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</si>
  <si>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</si>
  <si>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</si>
  <si>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</si>
  <si>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</si>
  <si>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</si>
  <si>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</si>
  <si>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</si>
  <si>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</si>
  <si>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</si>
  <si>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</si>
  <si>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</si>
  <si>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</si>
  <si>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</si>
  <si>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</si>
  <si>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</si>
  <si>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</si>
  <si>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</si>
  <si>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</si>
  <si>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</si>
  <si>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</si>
  <si>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</si>
  <si>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</si>
  <si>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</si>
  <si>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</si>
  <si>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</si>
  <si>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</si>
  <si>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</si>
  <si>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</si>
  <si>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</si>
  <si>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</si>
  <si>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</si>
  <si>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</si>
  <si>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</si>
  <si>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</si>
  <si>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</si>
  <si>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</si>
  <si>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</si>
  <si>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</si>
  <si>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</si>
  <si>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</si>
  <si>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</si>
  <si>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</si>
  <si>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</si>
  <si>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</si>
  <si>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</si>
  <si>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</si>
  <si>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</si>
  <si>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</si>
  <si>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</si>
  <si>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</si>
  <si>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</si>
  <si>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</si>
  <si>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</si>
  <si>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</si>
  <si>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</si>
  <si>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</si>
  <si>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</si>
  <si>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</si>
  <si>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</si>
  <si>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</si>
  <si>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</si>
  <si>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</si>
  <si>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</si>
  <si>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</si>
  <si>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</si>
  <si>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</si>
  <si>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</si>
  <si>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</si>
  <si>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</si>
  <si>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</si>
  <si>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</si>
  <si>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</si>
  <si>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</si>
  <si>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</si>
  <si>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</si>
  <si>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</si>
  <si>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</si>
  <si>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</si>
  <si>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</si>
  <si>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</si>
  <si>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</si>
  <si>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</si>
  <si>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</si>
  <si>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</si>
  <si>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</si>
  <si>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</si>
  <si>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</si>
  <si>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</si>
  <si>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</si>
  <si>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</si>
  <si>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</si>
  <si>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</si>
  <si>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</si>
  <si>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</si>
  <si>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</si>
  <si>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</si>
  <si>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</si>
  <si>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</si>
  <si>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</si>
  <si>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</si>
  <si>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</si>
  <si>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</si>
  <si>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</si>
  <si>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</si>
  <si>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</si>
  <si>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</si>
  <si>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</si>
  <si>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</si>
  <si>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</si>
  <si>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</si>
  <si>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</si>
  <si>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</si>
  <si>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</si>
  <si>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</si>
  <si>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</si>
  <si>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</si>
  <si>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</si>
  <si>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</si>
  <si>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</si>
  <si>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</si>
  <si>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</si>
  <si>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</si>
  <si>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</si>
  <si>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</si>
  <si>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</si>
  <si>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</si>
  <si>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</si>
  <si>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</si>
  <si>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</si>
  <si>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</si>
  <si>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</si>
  <si>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</si>
  <si>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</si>
  <si>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</si>
  <si>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</si>
  <si>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</si>
  <si>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</si>
  <si>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</si>
  <si>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</si>
  <si>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</si>
  <si>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</si>
  <si>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</si>
  <si>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</si>
  <si>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</si>
  <si>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</si>
  <si>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</si>
  <si>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</si>
  <si>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</si>
  <si>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</si>
  <si>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</si>
  <si>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</si>
  <si>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</si>
  <si>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</si>
  <si>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</si>
  <si>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</si>
  <si>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</si>
  <si>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</si>
  <si>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</si>
  <si>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</si>
  <si>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</si>
  <si>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</si>
  <si>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</si>
  <si>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</si>
  <si>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</si>
  <si>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</si>
  <si>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</si>
  <si>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</si>
  <si>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</si>
  <si>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</si>
  <si>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</si>
  <si>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</si>
  <si>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</si>
  <si>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</si>
  <si>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</si>
  <si>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</si>
  <si>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</si>
  <si>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</si>
  <si>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</si>
  <si>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</si>
  <si>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</si>
  <si>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</si>
  <si>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</si>
  <si>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</si>
  <si>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</si>
  <si>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</si>
  <si>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</si>
  <si>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</si>
  <si>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</si>
  <si>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</si>
  <si>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</si>
  <si>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</si>
  <si>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</si>
  <si>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</si>
  <si>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</si>
  <si>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</si>
  <si>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</si>
  <si>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</si>
  <si>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</si>
  <si>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</si>
  <si>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</si>
  <si>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</si>
  <si>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</si>
  <si>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</si>
  <si>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</si>
  <si>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</si>
  <si>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</si>
  <si>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</si>
  <si>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</si>
  <si>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</si>
  <si>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</si>
  <si>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</si>
  <si>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</si>
  <si>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</si>
  <si>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</si>
  <si>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</si>
  <si>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</si>
  <si>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</si>
  <si>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</si>
  <si>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</si>
  <si>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</si>
  <si>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</si>
  <si>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</si>
  <si>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</si>
  <si>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</si>
  <si>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</si>
  <si>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</si>
  <si>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</si>
  <si>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</si>
  <si>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</si>
  <si>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</si>
  <si>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</si>
  <si>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</si>
  <si>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</si>
  <si>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</si>
  <si>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</si>
  <si>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</si>
  <si>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</si>
  <si>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</si>
  <si>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</si>
  <si>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</si>
  <si>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</si>
  <si>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</si>
  <si>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</si>
  <si>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</si>
  <si>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</si>
  <si>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</si>
  <si>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</si>
  <si>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</si>
  <si>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</si>
  <si>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</si>
  <si>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</si>
  <si>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</si>
  <si>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</si>
  <si>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</si>
  <si>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</si>
  <si>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</si>
  <si>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</si>
  <si>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</si>
  <si>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</si>
  <si>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</si>
  <si>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</si>
  <si>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</si>
  <si>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</si>
  <si>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</si>
  <si>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</si>
  <si>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</si>
  <si>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</si>
  <si>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</si>
  <si>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</si>
  <si>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</si>
  <si>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</si>
  <si>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</si>
  <si>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</si>
  <si>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</si>
  <si>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</si>
  <si>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</si>
  <si>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</si>
  <si>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</si>
  <si>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</si>
  <si>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</si>
  <si>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</si>
  <si>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</si>
  <si>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</si>
  <si>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</si>
  <si>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</si>
  <si>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</si>
  <si>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</si>
  <si>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</si>
  <si>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</si>
  <si>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</si>
  <si>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</si>
  <si>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</si>
  <si>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</si>
  <si>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</si>
  <si>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</si>
  <si>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</si>
  <si>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</si>
  <si>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</si>
  <si>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</si>
  <si>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</si>
  <si>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</si>
  <si>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</si>
  <si>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</si>
  <si>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</si>
  <si>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</si>
  <si>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</si>
  <si>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</si>
  <si>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</si>
  <si>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</si>
  <si>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</si>
  <si>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</si>
  <si>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</si>
  <si>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</si>
  <si>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</si>
  <si>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</si>
  <si>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</si>
  <si>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</si>
  <si>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</si>
  <si>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</si>
  <si>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</si>
  <si>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</si>
  <si>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</si>
  <si>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</si>
  <si>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</si>
  <si>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</si>
  <si>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</si>
  <si>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</si>
  <si>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</si>
  <si>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</si>
  <si>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</si>
  <si>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</si>
  <si>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</si>
  <si>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</si>
  <si>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</si>
  <si>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</si>
  <si>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</si>
  <si>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</si>
  <si>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</si>
  <si>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</si>
  <si>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</si>
  <si>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</si>
  <si>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</si>
  <si>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</si>
  <si>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</si>
  <si>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</si>
  <si>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</si>
  <si>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</si>
  <si>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</si>
  <si>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</si>
  <si>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</si>
  <si>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</si>
  <si>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</si>
  <si>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</si>
  <si>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</si>
  <si>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</si>
  <si>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</si>
  <si>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</si>
  <si>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</si>
  <si>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</si>
  <si>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</si>
  <si>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</si>
  <si>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</si>
  <si>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</si>
  <si>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</si>
  <si>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</si>
  <si>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</si>
  <si>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</si>
  <si>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</si>
  <si>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</si>
  <si>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</si>
  <si>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</si>
  <si>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</si>
  <si>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</si>
  <si>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</si>
  <si>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</si>
  <si>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</si>
  <si>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</si>
  <si>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</si>
  <si>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</si>
  <si>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</si>
  <si>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</si>
  <si>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</si>
  <si>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</si>
  <si>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</si>
  <si>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</si>
  <si>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</si>
  <si>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</si>
  <si>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</si>
  <si>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</si>
  <si>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</si>
  <si>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</si>
  <si>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</si>
  <si>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</si>
  <si>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</si>
  <si>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</si>
  <si>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</si>
  <si>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</si>
  <si>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</si>
  <si>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</si>
  <si>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</si>
  <si>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</si>
  <si>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</si>
  <si>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</si>
  <si>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</si>
  <si>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</si>
  <si>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</si>
  <si>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</si>
  <si>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</si>
  <si>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</si>
  <si>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</si>
  <si>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</si>
  <si>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</si>
  <si>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</si>
  <si>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</si>
  <si>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</si>
  <si>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</si>
  <si>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</si>
  <si>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</si>
  <si>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</si>
  <si>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</si>
  <si>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</si>
  <si>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</si>
  <si>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</si>
  <si>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</si>
  <si>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</si>
  <si>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</si>
  <si>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</si>
  <si>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</si>
  <si>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</si>
  <si>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</si>
  <si>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</si>
  <si>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</si>
  <si>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</si>
  <si>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</si>
  <si>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</si>
  <si>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</si>
  <si>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</si>
  <si>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</si>
  <si>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</si>
  <si>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</si>
  <si>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</si>
  <si>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</si>
  <si>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</si>
  <si>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</si>
  <si>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</si>
  <si>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</si>
  <si>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</si>
  <si>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</si>
  <si>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</si>
  <si>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</si>
  <si>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</si>
  <si>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</si>
  <si>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</si>
  <si>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</si>
  <si>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</si>
  <si>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</si>
  <si>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</si>
  <si>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</si>
  <si>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</si>
  <si>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</si>
  <si>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</si>
  <si>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</si>
  <si>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</si>
  <si>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</si>
  <si>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</si>
  <si>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</si>
  <si>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</si>
  <si>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</si>
  <si>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</si>
  <si>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</si>
  <si>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</si>
  <si>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</si>
  <si>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</si>
  <si>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</si>
  <si>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</si>
  <si>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</si>
  <si>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</si>
  <si>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</si>
  <si>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</si>
  <si>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</si>
  <si>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</si>
  <si>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</si>
  <si>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</si>
  <si>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</si>
  <si>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</si>
  <si>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</si>
  <si>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</si>
  <si>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</si>
  <si>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</si>
  <si>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</si>
  <si>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</si>
  <si>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</si>
  <si>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</si>
  <si>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</si>
  <si>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</si>
  <si>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</si>
  <si>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</si>
  <si>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</si>
  <si>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</si>
  <si>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</si>
  <si>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</si>
  <si>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</si>
  <si>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</si>
  <si>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</si>
  <si>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</si>
  <si>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</si>
  <si>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</si>
  <si>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</si>
  <si>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</si>
  <si>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</si>
  <si>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</si>
  <si>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</si>
  <si>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</si>
  <si>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</si>
  <si>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</si>
  <si>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</si>
  <si>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</si>
  <si>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</si>
  <si>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</si>
  <si>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</si>
  <si>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</si>
  <si>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</si>
  <si>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</si>
  <si>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</si>
  <si>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</si>
  <si>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</si>
  <si>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</si>
  <si>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</si>
  <si>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</si>
  <si>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</si>
  <si>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</si>
  <si>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</si>
  <si>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</si>
  <si>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</si>
  <si>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</si>
  <si>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</si>
  <si>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</si>
  <si>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</si>
  <si>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</si>
  <si>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</si>
  <si>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</si>
  <si>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</si>
  <si>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</si>
  <si>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</si>
  <si>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</si>
  <si>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</si>
  <si>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</si>
  <si>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</si>
  <si>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</si>
  <si>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</si>
  <si>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</si>
  <si>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</si>
  <si>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</si>
  <si>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</si>
  <si>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</si>
  <si>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</si>
  <si>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</si>
  <si>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</si>
  <si>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</si>
  <si>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</si>
  <si>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</si>
  <si>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</si>
  <si>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</si>
  <si>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</si>
  <si>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</si>
  <si>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</si>
  <si>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</si>
  <si>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</si>
  <si>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</si>
  <si>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</si>
  <si>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</si>
  <si>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</si>
  <si>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</si>
  <si>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</si>
  <si>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</si>
  <si>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</si>
  <si>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</si>
  <si>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</si>
  <si>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</si>
  <si>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</si>
  <si>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</si>
  <si>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</si>
  <si>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</si>
  <si>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</si>
  <si>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</si>
  <si>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</si>
  <si>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</si>
  <si>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</si>
  <si>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</si>
  <si>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</si>
  <si>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</si>
  <si>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</si>
  <si>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</si>
  <si>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</si>
  <si>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</si>
  <si>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</si>
  <si>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</si>
  <si>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</si>
  <si>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</si>
  <si>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</si>
  <si>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</si>
  <si>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</si>
  <si>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</si>
  <si>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</si>
  <si>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</si>
  <si>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</si>
  <si>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</si>
  <si>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</si>
  <si>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</si>
  <si>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</si>
  <si>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</si>
  <si>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</si>
  <si>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</si>
  <si>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</si>
  <si>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</si>
  <si>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</si>
  <si>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</si>
  <si>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</si>
  <si>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</si>
  <si>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</si>
  <si>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</si>
  <si>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</si>
  <si>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</si>
  <si>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</si>
  <si>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</si>
  <si>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</si>
  <si>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</si>
  <si>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</si>
  <si>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</si>
  <si>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</si>
  <si>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</si>
  <si>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</si>
  <si>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</si>
  <si>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</si>
  <si>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</si>
  <si>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</si>
  <si>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</si>
  <si>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</si>
  <si>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</si>
  <si>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</si>
  <si>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</si>
  <si>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</si>
  <si>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</si>
  <si>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</si>
  <si>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</si>
  <si>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</si>
  <si>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</si>
  <si>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</si>
  <si>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</si>
  <si>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</si>
  <si>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</si>
  <si>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</si>
  <si>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</si>
  <si>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</si>
  <si>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</si>
  <si>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</si>
  <si>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</si>
  <si>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</si>
  <si>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</si>
  <si>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</si>
  <si>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</si>
  <si>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</si>
  <si>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</si>
  <si>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</si>
  <si>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</si>
  <si>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</si>
  <si>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</si>
  <si>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</si>
  <si>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</si>
  <si>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</si>
  <si>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</si>
  <si>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</si>
  <si>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</si>
  <si>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</si>
  <si>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</si>
  <si>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</si>
  <si>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</si>
  <si>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</si>
  <si>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</si>
  <si>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</si>
  <si>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</si>
  <si>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</si>
  <si>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</si>
  <si>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</si>
  <si>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</si>
  <si>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</si>
  <si>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</si>
  <si>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</si>
  <si>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</si>
  <si>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</si>
  <si>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</si>
  <si>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</si>
  <si>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</si>
  <si>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</si>
  <si>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</si>
  <si>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</si>
  <si>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</si>
  <si>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</si>
  <si>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</si>
  <si>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</si>
  <si>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</si>
  <si>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</si>
  <si>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</si>
  <si>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</si>
  <si>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</si>
  <si>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</si>
  <si>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</si>
  <si>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</si>
  <si>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</si>
  <si>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</si>
  <si>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</si>
  <si>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</si>
  <si>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</si>
  <si>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</si>
  <si>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</si>
  <si>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</si>
  <si>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</si>
  <si>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</si>
  <si>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</si>
  <si>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</si>
  <si>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</si>
  <si>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</si>
  <si>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</si>
  <si>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</si>
  <si>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</si>
  <si>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</si>
  <si>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</si>
  <si>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</si>
  <si>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</si>
  <si>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</si>
  <si>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</si>
  <si>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</si>
  <si>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</si>
  <si>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</si>
  <si>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</si>
  <si>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</si>
  <si>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</si>
  <si>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</si>
  <si>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</si>
  <si>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</si>
  <si>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</si>
  <si>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</si>
  <si>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</si>
  <si>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</si>
  <si>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</si>
  <si>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</si>
  <si>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</si>
  <si>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</si>
  <si>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</si>
  <si>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</si>
  <si>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</si>
  <si>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</si>
  <si>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</si>
  <si>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</si>
  <si>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</si>
  <si>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</si>
  <si>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</si>
  <si>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</si>
  <si>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</si>
  <si>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</si>
  <si>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</si>
  <si>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</si>
  <si>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</si>
  <si>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</si>
  <si>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</si>
  <si>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</si>
  <si>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</si>
  <si>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</si>
  <si>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</si>
  <si>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</si>
  <si>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</si>
  <si>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</si>
  <si>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</si>
  <si>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</si>
  <si>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</si>
  <si>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</si>
  <si>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</si>
  <si>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</si>
  <si>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</si>
  <si>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</si>
  <si>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</si>
  <si>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</si>
  <si>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</si>
  <si>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</si>
  <si>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</si>
  <si>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</si>
  <si>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</si>
  <si>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</si>
  <si>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</si>
  <si>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</si>
  <si>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</si>
  <si>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</si>
  <si>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</si>
  <si>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</si>
  <si>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</si>
  <si>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</si>
  <si>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</si>
  <si>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</si>
  <si>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</si>
  <si>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</si>
  <si>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</si>
  <si>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</si>
  <si>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</si>
  <si>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</si>
  <si>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</si>
  <si>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</si>
  <si>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</si>
  <si>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</si>
  <si>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</si>
  <si>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</si>
  <si>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</si>
  <si>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</si>
  <si>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</si>
  <si>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</si>
  <si>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</si>
  <si>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</si>
  <si>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</si>
  <si>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</si>
  <si>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</si>
  <si>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</si>
  <si>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</si>
  <si>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</si>
  <si>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</si>
  <si>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</si>
  <si>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</si>
  <si>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</si>
  <si>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</si>
  <si>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</si>
  <si>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</si>
  <si>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</si>
  <si>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</si>
  <si>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</si>
  <si>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</si>
  <si>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</si>
  <si>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</si>
  <si>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</si>
  <si>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</si>
  <si>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</si>
  <si>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</si>
  <si>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</si>
  <si>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</si>
  <si>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</si>
  <si>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</si>
  <si>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</si>
  <si>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</si>
  <si>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</si>
  <si>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</si>
  <si>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</si>
  <si>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</si>
  <si>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</si>
  <si>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</si>
  <si>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</si>
  <si>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</si>
  <si>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</si>
  <si>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</si>
  <si>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</si>
  <si>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</si>
  <si>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</si>
  <si>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</si>
  <si>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</si>
  <si>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</si>
  <si>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</si>
  <si>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</si>
  <si>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</si>
  <si>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</si>
  <si>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</si>
  <si>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</si>
  <si>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</si>
  <si>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</si>
  <si>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</si>
  <si>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</si>
  <si>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</si>
  <si>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</si>
  <si>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</si>
  <si>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</si>
  <si>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</si>
  <si>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</si>
  <si>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</si>
  <si>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</si>
  <si>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</si>
  <si>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</si>
  <si>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</si>
  <si>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</si>
  <si>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</si>
  <si>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</si>
  <si>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</si>
  <si>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</si>
  <si>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</si>
  <si>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</si>
  <si>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</si>
  <si>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</si>
  <si>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</si>
  <si>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</si>
  <si>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</si>
  <si>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</si>
  <si>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</si>
  <si>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</si>
  <si>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</si>
  <si>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</si>
  <si>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</si>
  <si>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</si>
  <si>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</si>
  <si>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</si>
  <si>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</si>
  <si>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</si>
  <si>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</si>
  <si>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</si>
  <si>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</si>
  <si>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</si>
  <si>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</si>
  <si>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</si>
  <si>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</si>
  <si>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</si>
  <si>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</si>
  <si>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</si>
  <si>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</si>
  <si>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</si>
  <si>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</si>
  <si>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</si>
  <si>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</si>
  <si>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</si>
  <si>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</si>
  <si>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</si>
  <si>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</si>
  <si>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</si>
  <si>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</si>
  <si>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</si>
  <si>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</si>
  <si>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</si>
  <si>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</si>
  <si>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</si>
  <si>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</si>
  <si>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</si>
  <si>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</si>
  <si>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</si>
  <si>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</si>
  <si>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</si>
  <si>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</si>
  <si>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</si>
  <si>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</si>
  <si>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</si>
  <si>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</si>
  <si>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</si>
  <si>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</si>
  <si>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</si>
  <si>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</si>
  <si>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</si>
  <si>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</si>
  <si>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</si>
  <si>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</si>
  <si>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</si>
  <si>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</si>
  <si>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</si>
  <si>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</si>
  <si>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</si>
  <si>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</si>
  <si>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</si>
  <si>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</si>
  <si>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</si>
  <si>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</si>
  <si>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</si>
  <si>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</si>
  <si>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</si>
  <si>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</si>
  <si>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</si>
  <si>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</si>
  <si>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</si>
  <si>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</si>
  <si>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</si>
  <si>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</si>
  <si>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</si>
  <si>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</si>
  <si>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</si>
  <si>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</si>
  <si>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</si>
  <si>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</si>
  <si>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</si>
  <si>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</si>
  <si>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</si>
  <si>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</si>
  <si>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</si>
  <si>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</si>
  <si>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</si>
  <si>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</si>
  <si>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</si>
  <si>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</si>
  <si>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</si>
  <si>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</si>
  <si>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</si>
  <si>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</si>
  <si>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</si>
  <si>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</si>
  <si>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</si>
  <si>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</si>
  <si>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</si>
  <si>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</si>
  <si>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</si>
  <si>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</si>
  <si>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</si>
  <si>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</si>
  <si>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</si>
  <si>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</si>
  <si>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</si>
  <si>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</si>
  <si>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</si>
  <si>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</si>
  <si>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</si>
  <si>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</si>
  <si>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</si>
  <si>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</si>
  <si>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</si>
  <si>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</si>
  <si>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</si>
  <si>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</si>
  <si>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</si>
  <si>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</si>
  <si>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</si>
  <si>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</si>
  <si>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</si>
  <si>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</si>
  <si>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</si>
  <si>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</si>
  <si>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</si>
  <si>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</si>
  <si>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</si>
  <si>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</si>
  <si>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</si>
  <si>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</si>
  <si>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</si>
  <si>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</si>
  <si>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</si>
  <si>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</si>
  <si>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</si>
  <si>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</si>
  <si>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</si>
  <si>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</si>
  <si>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</si>
  <si>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</si>
  <si>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</si>
  <si>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</si>
  <si>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</si>
  <si>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</si>
  <si>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</si>
  <si>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</si>
  <si>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</si>
  <si>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</si>
  <si>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</si>
  <si>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</si>
  <si>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</si>
  <si>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</si>
  <si>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</si>
  <si>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</si>
  <si>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</si>
  <si>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</si>
  <si>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</si>
  <si>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</si>
  <si>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</si>
  <si>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</si>
  <si>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</si>
  <si>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</si>
  <si>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</si>
  <si>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</si>
  <si>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</si>
  <si>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</si>
  <si>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</si>
  <si>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</si>
  <si>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</si>
  <si>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</si>
  <si>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</si>
  <si>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</si>
  <si>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</si>
  <si>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</si>
  <si>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</si>
  <si>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</si>
  <si>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</si>
  <si>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</si>
  <si>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</si>
  <si>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</si>
  <si>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</si>
  <si>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</si>
  <si>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</si>
  <si>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</si>
  <si>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</si>
  <si>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</si>
  <si>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</si>
  <si>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</si>
  <si>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</si>
  <si>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</si>
  <si>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</si>
  <si>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</si>
  <si>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</si>
  <si>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</si>
  <si>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</si>
  <si>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</si>
  <si>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</si>
  <si>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</si>
  <si>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</si>
  <si>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</si>
  <si>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</si>
  <si>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</si>
  <si>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</si>
  <si>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</si>
  <si>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</si>
  <si>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</si>
  <si>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</si>
  <si>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</si>
  <si>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</si>
  <si>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</si>
  <si>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</si>
  <si>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</si>
  <si>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</si>
  <si>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</si>
  <si>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</si>
  <si>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</si>
  <si>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</si>
  <si>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</si>
  <si>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</si>
  <si>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</si>
  <si>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</si>
  <si>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</si>
  <si>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</si>
  <si>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</si>
  <si>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</si>
  <si>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</si>
  <si>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</si>
  <si>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</si>
  <si>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</si>
  <si>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</si>
  <si>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</si>
  <si>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</si>
  <si>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</si>
  <si>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</si>
  <si>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</si>
  <si>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</si>
  <si>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</si>
  <si>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</si>
  <si>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</si>
  <si>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</si>
  <si>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</si>
  <si>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</si>
  <si>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</si>
  <si>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</si>
  <si>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</si>
  <si>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</si>
  <si>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</si>
  <si>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</si>
  <si>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</si>
  <si>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</si>
  <si>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</si>
  <si>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</si>
  <si>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</si>
  <si>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</si>
  <si>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</si>
  <si>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</si>
  <si>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</si>
  <si>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</si>
  <si>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</si>
  <si>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</si>
  <si>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</si>
  <si>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</si>
  <si>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</si>
  <si>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</si>
  <si>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</si>
  <si>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</si>
  <si>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</si>
  <si>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</si>
  <si>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</si>
  <si>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</si>
  <si>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</si>
  <si>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</si>
  <si>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</si>
  <si>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</si>
  <si>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</si>
  <si>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</si>
  <si>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</si>
  <si>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</si>
  <si>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</si>
  <si>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</si>
  <si>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</si>
  <si>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</si>
  <si>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</si>
  <si>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</si>
  <si>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</si>
  <si>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</si>
  <si>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</si>
  <si>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</si>
  <si>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</si>
  <si>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</si>
  <si>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</si>
  <si>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</si>
  <si>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</si>
  <si>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</si>
  <si>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</si>
  <si>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</si>
  <si>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</si>
  <si>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</si>
  <si>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</si>
  <si>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</si>
  <si>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</si>
  <si>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</si>
  <si>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</si>
  <si>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</si>
  <si>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</si>
  <si>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</si>
  <si>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</si>
  <si>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</si>
  <si>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</si>
  <si>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</si>
  <si>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</si>
  <si>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</si>
  <si>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</si>
  <si>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</si>
  <si>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</si>
  <si>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</si>
  <si>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</si>
  <si>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</si>
  <si>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</si>
  <si>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</si>
  <si>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</si>
  <si>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</si>
  <si>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</si>
  <si>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</si>
  <si>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</si>
  <si>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</si>
  <si>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</si>
  <si>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</si>
  <si>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</si>
  <si>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</si>
  <si>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</si>
  <si>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</si>
  <si>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</si>
  <si>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</si>
  <si>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</si>
  <si>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</si>
  <si>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</si>
  <si>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</si>
  <si>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</si>
  <si>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</si>
  <si>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</si>
  <si>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</si>
  <si>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</si>
  <si>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</si>
  <si>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</si>
  <si>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</si>
  <si>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</si>
  <si>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</si>
  <si>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</si>
  <si>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</si>
  <si>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</si>
  <si>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</si>
  <si>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</si>
  <si>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</si>
  <si>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</si>
  <si>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</si>
  <si>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</si>
  <si>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</si>
  <si>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</si>
  <si>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</si>
  <si>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</si>
  <si>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</si>
  <si>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</si>
  <si>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</si>
  <si>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</si>
  <si>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</si>
  <si>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</si>
  <si>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</si>
  <si>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</si>
  <si>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</si>
  <si>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</si>
  <si>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</si>
  <si>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</si>
  <si>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</si>
  <si>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</si>
  <si>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</si>
  <si>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</si>
  <si>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</si>
  <si>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</si>
  <si>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</si>
  <si>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</si>
  <si>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</si>
  <si>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</si>
  <si>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</si>
  <si>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</si>
  <si>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</si>
  <si>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</si>
  <si>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</si>
  <si>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</si>
  <si>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</si>
  <si>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</si>
  <si>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</si>
  <si>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</si>
  <si>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</si>
  <si>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</si>
  <si>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</si>
  <si>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</si>
  <si>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</si>
  <si>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</si>
  <si>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</si>
  <si>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</si>
  <si>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</si>
  <si>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</si>
  <si>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</si>
  <si>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</si>
  <si>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</si>
  <si>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</si>
  <si>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</si>
  <si>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</si>
  <si>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</si>
  <si>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</si>
  <si>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</si>
  <si>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</si>
  <si>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</si>
  <si>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</si>
  <si>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</si>
  <si>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</si>
  <si>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</si>
  <si>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</si>
  <si>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</si>
  <si>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</si>
  <si>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</si>
  <si>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</si>
  <si>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</si>
  <si>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</si>
  <si>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</si>
  <si>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</si>
  <si>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</si>
  <si>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</si>
  <si>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</si>
  <si>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</si>
  <si>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</si>
  <si>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</si>
  <si>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</si>
  <si>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</si>
  <si>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</si>
  <si>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</si>
  <si>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</si>
  <si>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</si>
  <si>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</si>
  <si>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</si>
  <si>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</si>
  <si>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</si>
  <si>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</si>
  <si>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</si>
  <si>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</si>
  <si>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</si>
  <si>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</si>
  <si>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</si>
  <si>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</si>
  <si>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</si>
  <si>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</si>
  <si>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</si>
  <si>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</si>
  <si>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</si>
  <si>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</si>
  <si>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</si>
  <si>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</si>
  <si>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</si>
  <si>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</si>
  <si>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</si>
  <si>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</si>
  <si>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</si>
  <si>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</si>
  <si>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</si>
  <si>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</si>
  <si>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</si>
  <si>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</si>
  <si>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</si>
  <si>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</si>
  <si>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</si>
  <si>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</si>
  <si>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</si>
  <si>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</si>
  <si>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</si>
  <si>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</si>
  <si>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</si>
  <si>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</si>
  <si>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</si>
  <si>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</si>
  <si>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</si>
  <si>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</si>
  <si>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</si>
  <si>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</si>
  <si>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</si>
  <si>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</si>
  <si>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</si>
  <si>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</si>
  <si>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</si>
  <si>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</si>
  <si>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</si>
  <si>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</si>
  <si>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</si>
  <si>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</si>
  <si>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</si>
  <si>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</si>
  <si>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</si>
  <si>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</si>
  <si>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</si>
  <si>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</si>
  <si>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</si>
  <si>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</si>
  <si>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</si>
  <si>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</si>
  <si>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</si>
  <si>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</si>
  <si>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</si>
  <si>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</si>
  <si>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</si>
  <si>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</si>
  <si>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</si>
  <si>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</si>
  <si>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</si>
  <si>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</si>
  <si>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</si>
  <si>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</si>
  <si>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</si>
  <si>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</si>
  <si>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</si>
  <si>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</si>
  <si>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</si>
  <si>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</si>
  <si>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</si>
  <si>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</si>
  <si>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</si>
  <si>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</si>
  <si>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</si>
  <si>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</si>
  <si>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</si>
  <si>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</si>
  <si>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</si>
  <si>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</si>
  <si>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</si>
  <si>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</si>
  <si>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</si>
  <si>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</si>
  <si>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</si>
  <si>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</si>
  <si>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</si>
  <si>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</si>
  <si>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</si>
  <si>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</si>
  <si>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</si>
  <si>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</si>
  <si>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</si>
  <si>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</si>
  <si>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</si>
  <si>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</si>
  <si>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</si>
  <si>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</si>
  <si>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</si>
  <si>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</si>
  <si>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</si>
  <si>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</si>
  <si>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</si>
  <si>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</si>
  <si>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</si>
  <si>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</si>
  <si>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</si>
  <si>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</si>
  <si>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</si>
  <si>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</si>
  <si>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</si>
  <si>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</si>
  <si>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</si>
  <si>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</si>
  <si>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</si>
  <si>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</si>
  <si>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</si>
  <si>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</si>
  <si>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</si>
  <si>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</si>
  <si>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</si>
  <si>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</si>
  <si>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</si>
  <si>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</si>
  <si>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</si>
  <si>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</si>
  <si>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</si>
  <si>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</si>
  <si>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</si>
  <si>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</si>
  <si>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</si>
  <si>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</si>
  <si>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</si>
  <si>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</si>
  <si>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</si>
  <si>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</si>
  <si>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</si>
  <si>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</si>
  <si>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</si>
  <si>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</si>
  <si>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</si>
  <si>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</si>
  <si>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</si>
  <si>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</si>
  <si>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</si>
  <si>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</si>
  <si>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</si>
  <si>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</si>
  <si>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</si>
  <si>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</si>
  <si>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</si>
  <si>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</si>
  <si>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</si>
  <si>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</si>
  <si>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</si>
  <si>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</si>
  <si>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</si>
  <si>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</si>
  <si>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</si>
  <si>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</si>
  <si>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</si>
  <si>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</si>
  <si>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</si>
  <si>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</si>
  <si>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</si>
  <si>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</si>
  <si>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</si>
  <si>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</si>
  <si>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</si>
  <si>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</si>
  <si>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</si>
  <si>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</si>
  <si>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</si>
  <si>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</si>
  <si>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</si>
  <si>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</si>
  <si>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</si>
  <si>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</si>
  <si>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</si>
  <si>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</si>
  <si>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</si>
  <si>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</si>
  <si>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</si>
  <si>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</si>
  <si>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</si>
  <si>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</si>
  <si>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</si>
  <si>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</si>
  <si>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</si>
  <si>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</si>
  <si>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</si>
  <si>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</si>
  <si>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</si>
  <si>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</si>
  <si>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</si>
  <si>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</si>
  <si>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</si>
  <si>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</si>
  <si>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</si>
  <si>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</si>
  <si>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</si>
  <si>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</si>
  <si>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</si>
  <si>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</si>
  <si>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</si>
  <si>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</si>
  <si>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</si>
  <si>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</si>
  <si>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</si>
  <si>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</si>
  <si>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</si>
  <si>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</si>
  <si>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</si>
  <si>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</si>
  <si>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</si>
  <si>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</si>
  <si>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</si>
  <si>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</si>
  <si>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</si>
  <si>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</si>
  <si>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</si>
  <si>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</si>
  <si>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</si>
  <si>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</si>
  <si>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</si>
  <si>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</si>
  <si>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</si>
  <si>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</si>
  <si>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</si>
  <si>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</si>
  <si>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</si>
  <si>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</si>
  <si>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</si>
  <si>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</si>
  <si>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</si>
  <si>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</si>
  <si>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</si>
  <si>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</si>
  <si>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</si>
  <si>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</si>
  <si>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</si>
  <si>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</si>
  <si>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</si>
  <si>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</si>
  <si>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</si>
  <si>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</si>
  <si>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</si>
  <si>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</si>
  <si>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</si>
  <si>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</si>
  <si>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</si>
  <si>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</si>
  <si>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</si>
  <si>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</si>
  <si>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</si>
  <si>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</si>
  <si>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</si>
  <si>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</si>
  <si>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</si>
  <si>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</si>
  <si>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</si>
  <si>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</si>
  <si>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</si>
  <si>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</si>
  <si>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</si>
  <si>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</si>
  <si>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</si>
  <si>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</si>
  <si>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</si>
  <si>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</si>
  <si>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</si>
  <si>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</si>
  <si>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</si>
  <si>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</si>
  <si>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</si>
  <si>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</si>
  <si>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</si>
  <si>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</si>
  <si>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</si>
  <si>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</si>
  <si>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</si>
  <si>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</si>
  <si>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</si>
  <si>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</si>
  <si>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</si>
  <si>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</si>
  <si>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</si>
  <si>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</si>
  <si>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</si>
  <si>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</si>
  <si>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</si>
  <si>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</si>
  <si>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</si>
  <si>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</si>
  <si>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</si>
  <si>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</si>
  <si>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</si>
  <si>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</si>
  <si>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</si>
  <si>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</si>
  <si>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</si>
  <si>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</si>
  <si>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</si>
  <si>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</si>
  <si>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</si>
  <si>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</si>
  <si>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</si>
  <si>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</si>
  <si>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</si>
  <si>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</si>
  <si>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</si>
  <si>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</si>
  <si>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</si>
  <si>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</si>
  <si>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</si>
  <si>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</si>
  <si>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</si>
  <si>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</si>
  <si>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</si>
  <si>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</si>
  <si>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</si>
  <si>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</si>
  <si>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</si>
  <si>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</si>
  <si>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</si>
  <si>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</si>
  <si>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</si>
  <si>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</si>
  <si>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</si>
  <si>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</si>
  <si>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</si>
  <si>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</si>
  <si>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</si>
  <si>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</si>
  <si>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</si>
  <si>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</si>
  <si>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</si>
  <si>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</si>
  <si>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</si>
  <si>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</si>
  <si>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</si>
  <si>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</si>
  <si>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</si>
  <si>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</si>
  <si>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</si>
  <si>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</si>
  <si>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</si>
  <si>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</si>
  <si>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</si>
  <si>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</si>
  <si>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</si>
  <si>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</si>
  <si>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</si>
  <si>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</si>
  <si>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</si>
  <si>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</si>
  <si>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</si>
  <si>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</si>
  <si>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</si>
  <si>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</si>
  <si>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</si>
  <si>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</si>
  <si>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</si>
  <si>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</si>
  <si>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</si>
  <si>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</si>
  <si>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</si>
  <si>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</si>
  <si>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</si>
  <si>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</si>
  <si>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</si>
  <si>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</si>
  <si>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</si>
  <si>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</si>
  <si>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</si>
  <si>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</si>
  <si>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</si>
  <si>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</si>
  <si>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</si>
  <si>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</si>
  <si>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</si>
  <si>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</si>
  <si>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</si>
  <si>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</si>
  <si>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</si>
  <si>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</si>
  <si>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</si>
  <si>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</si>
  <si>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</si>
  <si>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</si>
  <si>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</si>
  <si>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</si>
  <si>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</si>
  <si>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</si>
  <si>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</si>
  <si>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</si>
  <si>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</si>
  <si>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</si>
  <si>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</si>
  <si>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</si>
  <si>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</si>
  <si>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</si>
  <si>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</si>
  <si>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</si>
  <si>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</si>
  <si>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</si>
  <si>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</si>
  <si>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</si>
  <si>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</si>
  <si>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</si>
  <si>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</si>
  <si>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</si>
  <si>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</si>
  <si>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</si>
  <si>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</si>
  <si>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</si>
  <si>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</si>
  <si>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</si>
  <si>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</si>
  <si>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</si>
  <si>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</si>
  <si>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</si>
  <si>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</si>
  <si>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</si>
  <si>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</si>
  <si>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</si>
  <si>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</si>
  <si>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</si>
  <si>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</si>
  <si>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</si>
  <si>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</si>
  <si>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</si>
  <si>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</si>
  <si>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</si>
  <si>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</si>
  <si>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</si>
  <si>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</si>
  <si>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</si>
  <si>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</si>
  <si>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</si>
  <si>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</si>
  <si>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</si>
  <si>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</si>
  <si>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</si>
  <si>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</si>
  <si>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</si>
  <si>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</si>
  <si>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</si>
  <si>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</si>
  <si>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</si>
  <si>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</si>
  <si>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</si>
  <si>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</si>
  <si>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</si>
  <si>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</si>
  <si>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</si>
  <si>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</si>
  <si>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</si>
  <si>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</si>
  <si>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</si>
  <si>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</si>
  <si>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</si>
  <si>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</si>
  <si>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</si>
  <si>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</si>
  <si>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</si>
  <si>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</si>
  <si>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</si>
  <si>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</si>
  <si>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</si>
  <si>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</si>
  <si>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</si>
  <si>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</si>
  <si>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</si>
  <si>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</si>
  <si>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</si>
  <si>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</si>
  <si>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</si>
  <si>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</si>
  <si>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</si>
  <si>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</si>
  <si>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</si>
  <si>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</si>
  <si>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</si>
  <si>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</si>
  <si>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</si>
  <si>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</si>
  <si>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</si>
  <si>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</si>
  <si>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</si>
  <si>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</si>
  <si>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</si>
  <si>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</si>
  <si>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</si>
  <si>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</si>
  <si>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</si>
  <si>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</si>
  <si>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</si>
  <si>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</si>
  <si>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</si>
  <si>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</si>
  <si>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</si>
  <si>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</si>
  <si>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</si>
  <si>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</si>
  <si>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</si>
  <si>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</si>
  <si>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</si>
  <si>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</si>
  <si>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</si>
  <si>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</si>
  <si>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</si>
  <si>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</si>
  <si>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</si>
  <si>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</si>
  <si>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</si>
  <si>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</si>
  <si>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</si>
  <si>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</si>
  <si>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</si>
  <si>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</si>
  <si>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</si>
  <si>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</si>
  <si>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</si>
  <si>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</si>
  <si>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</si>
  <si>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</si>
  <si>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</si>
  <si>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</si>
  <si>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</si>
  <si>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</si>
  <si>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</si>
  <si>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</si>
  <si>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</si>
  <si>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</si>
  <si>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</si>
  <si>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</si>
  <si>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</si>
  <si>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</si>
  <si>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</si>
  <si>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</si>
  <si>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</si>
  <si>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</si>
  <si>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</si>
  <si>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</si>
  <si>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</si>
  <si>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</si>
  <si>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</si>
  <si>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</si>
  <si>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</si>
  <si>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</si>
  <si>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</si>
  <si>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</si>
  <si>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</si>
  <si>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</si>
  <si>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</si>
  <si>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</si>
  <si>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</si>
  <si>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</si>
  <si>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</si>
  <si>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</si>
  <si>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</si>
  <si>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</si>
  <si>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</si>
  <si>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</si>
  <si>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</si>
  <si>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</si>
  <si>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</si>
  <si>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</si>
  <si>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</si>
  <si>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</si>
  <si>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</si>
  <si>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</si>
  <si>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</si>
  <si>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</si>
  <si>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</si>
  <si>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</si>
  <si>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</si>
  <si>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</si>
  <si>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</si>
  <si>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</si>
  <si>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</si>
  <si>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</si>
  <si>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</si>
  <si>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</si>
  <si>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</si>
  <si>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</si>
  <si>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</si>
  <si>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</si>
  <si>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</si>
  <si>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</si>
  <si>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</si>
  <si>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</si>
  <si>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</si>
  <si>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</si>
  <si>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</si>
  <si>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</si>
  <si>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</si>
  <si>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</si>
  <si>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</si>
  <si>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</si>
  <si>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</si>
  <si>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</si>
  <si>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</si>
  <si>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</si>
  <si>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</si>
  <si>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</si>
  <si>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</si>
  <si>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</si>
  <si>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</si>
  <si>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</si>
  <si>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</si>
  <si>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</si>
  <si>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</si>
  <si>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</si>
  <si>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</si>
  <si>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</si>
  <si>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</si>
  <si>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</si>
  <si>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</si>
  <si>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</si>
  <si>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</si>
  <si>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</si>
  <si>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</si>
  <si>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</si>
  <si>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</si>
  <si>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</si>
  <si>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</si>
  <si>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</si>
  <si>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</si>
  <si>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</si>
  <si>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</si>
  <si>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</si>
  <si>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</si>
  <si>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</si>
  <si>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</si>
  <si>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</si>
  <si>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</si>
  <si>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</si>
  <si>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</si>
  <si>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</si>
  <si>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</si>
  <si>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</si>
  <si>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</si>
  <si>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</si>
  <si>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</si>
  <si>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</si>
  <si>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</si>
  <si>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</si>
  <si>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</si>
  <si>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</si>
  <si>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</si>
  <si>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</si>
  <si>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</si>
  <si>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</si>
  <si>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</si>
  <si>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</si>
  <si>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</si>
  <si>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</si>
  <si>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</si>
  <si>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</si>
  <si>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</si>
  <si>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</si>
  <si>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</si>
  <si>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</si>
  <si>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</si>
  <si>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</si>
  <si>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</si>
  <si>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</si>
  <si>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</si>
  <si>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</si>
  <si>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</si>
  <si>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</si>
  <si>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</si>
  <si>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</si>
  <si>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</si>
  <si>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</si>
  <si>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</si>
  <si>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</si>
  <si>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</si>
  <si>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</si>
  <si>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</si>
  <si>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</si>
  <si>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</si>
  <si>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</si>
  <si>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</si>
  <si>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</si>
  <si>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</si>
  <si>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</si>
  <si>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</si>
  <si>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</si>
  <si>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</si>
  <si>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</si>
  <si>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</si>
  <si>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</si>
  <si>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</si>
  <si>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</si>
  <si>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</si>
  <si>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</si>
  <si>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</si>
  <si>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</si>
  <si>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</si>
  <si>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</si>
  <si>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</si>
  <si>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</si>
  <si>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</si>
  <si>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</si>
  <si>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</si>
  <si>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</si>
  <si>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</si>
  <si>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</si>
  <si>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</si>
  <si>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</si>
  <si>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</si>
  <si>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</si>
  <si>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</si>
  <si>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</si>
  <si>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</si>
  <si>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</si>
  <si>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</si>
  <si>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</si>
  <si>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</si>
  <si>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</si>
  <si>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</si>
  <si>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</si>
  <si>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</si>
  <si>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</si>
  <si>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</si>
  <si>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</si>
  <si>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</si>
  <si>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</si>
  <si>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</si>
  <si>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</si>
  <si>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</si>
  <si>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</si>
  <si>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</si>
  <si>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</si>
  <si>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</si>
  <si>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</si>
  <si>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</si>
  <si>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</si>
  <si>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</si>
  <si>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</si>
  <si>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</si>
  <si>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</si>
  <si>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</si>
  <si>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</si>
  <si>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</si>
  <si>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</si>
  <si>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</si>
  <si>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</si>
  <si>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</si>
  <si>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</si>
  <si>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</si>
  <si>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</si>
  <si>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</si>
  <si>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</si>
  <si>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</si>
  <si>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</si>
  <si>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</si>
  <si>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</si>
  <si>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</si>
  <si>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</si>
  <si>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</si>
  <si>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</si>
  <si>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</si>
  <si>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</si>
  <si>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</si>
  <si>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</si>
  <si>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</si>
  <si>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</si>
  <si>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</si>
  <si>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</si>
  <si>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</si>
  <si>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</si>
  <si>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</si>
  <si>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</si>
  <si>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</si>
  <si>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</si>
  <si>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</si>
  <si>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</si>
  <si>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</si>
  <si>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</si>
  <si>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</si>
  <si>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</si>
  <si>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</si>
  <si>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</si>
  <si>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</si>
  <si>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</si>
  <si>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</si>
  <si>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</si>
  <si>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</si>
  <si>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</si>
  <si>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</si>
  <si>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</si>
  <si>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</si>
  <si>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</si>
  <si>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</si>
  <si>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</si>
  <si>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</si>
  <si>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</si>
  <si>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</si>
  <si>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</si>
  <si>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</si>
  <si>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</si>
  <si>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</si>
  <si>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</si>
  <si>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</si>
  <si>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</si>
  <si>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</si>
  <si>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</si>
  <si>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</si>
  <si>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</si>
  <si>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</si>
  <si>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</si>
  <si>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</si>
  <si>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</si>
  <si>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</si>
  <si>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</si>
  <si>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</si>
  <si>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</si>
  <si>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</si>
  <si>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</si>
  <si>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</si>
  <si>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</si>
  <si>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</si>
  <si>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</si>
  <si>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</si>
  <si>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</si>
  <si>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</si>
  <si>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</si>
  <si>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</si>
  <si>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</si>
  <si>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</si>
  <si>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</si>
  <si>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</si>
  <si>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</si>
  <si>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</si>
  <si>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</si>
  <si>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</si>
  <si>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</si>
  <si>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</si>
  <si>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</si>
  <si>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</si>
  <si>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</si>
  <si>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</si>
  <si>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</si>
  <si>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</si>
  <si>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</si>
  <si>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</si>
  <si>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</si>
  <si>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</si>
  <si>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</si>
  <si>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</si>
  <si>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</si>
  <si>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</si>
  <si>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</si>
  <si>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</si>
  <si>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</si>
  <si>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</si>
  <si>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</si>
  <si>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</si>
  <si>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</si>
  <si>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</si>
  <si>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</si>
  <si>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</si>
  <si>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</si>
  <si>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</si>
  <si>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</si>
  <si>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</si>
  <si>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</si>
  <si>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</si>
  <si>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</si>
  <si>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</si>
  <si>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</si>
  <si>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</si>
  <si>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</si>
  <si>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</si>
  <si>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</si>
  <si>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</si>
  <si>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</si>
  <si>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</si>
  <si>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</si>
  <si>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</si>
  <si>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</si>
  <si>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</si>
  <si>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</si>
  <si>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</si>
  <si>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</si>
  <si>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</si>
  <si>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</si>
  <si>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</si>
  <si>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</si>
  <si>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</si>
  <si>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</si>
  <si>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</si>
  <si>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</si>
  <si>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</si>
  <si>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</si>
  <si>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</si>
  <si>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</si>
  <si>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</si>
  <si>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</si>
  <si>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</si>
  <si>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</si>
  <si>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</si>
  <si>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</si>
  <si>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</si>
  <si>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</si>
  <si>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</si>
  <si>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</si>
  <si>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</si>
  <si>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</si>
  <si>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</si>
  <si>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</si>
  <si>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</si>
  <si>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</si>
  <si>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</si>
  <si>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</si>
  <si>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</si>
  <si>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</si>
  <si>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</si>
  <si>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</si>
  <si>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</si>
  <si>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</si>
  <si>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</si>
  <si>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</si>
  <si>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</si>
  <si>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</si>
  <si>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</si>
  <si>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</si>
  <si>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</si>
  <si>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</si>
  <si>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</si>
  <si>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</si>
  <si>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</si>
  <si>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</si>
  <si>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</si>
  <si>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</si>
  <si>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</si>
  <si>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</si>
  <si>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</si>
  <si>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</si>
  <si>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</si>
  <si>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</si>
  <si>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</si>
  <si>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</si>
  <si>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</si>
  <si>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</si>
  <si>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</si>
  <si>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</si>
  <si>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</si>
  <si>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</si>
  <si>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</si>
  <si>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</si>
  <si>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</si>
  <si>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</si>
  <si>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</si>
  <si>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</si>
  <si>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</si>
  <si>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</si>
  <si>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</si>
  <si>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</si>
  <si>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</si>
  <si>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</si>
  <si>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</si>
  <si>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</si>
  <si>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</si>
  <si>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</si>
  <si>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</si>
  <si>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</si>
  <si>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</si>
  <si>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</si>
  <si>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</si>
  <si>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</si>
  <si>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</si>
  <si>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</si>
  <si>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</si>
  <si>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</si>
  <si>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</si>
  <si>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</si>
  <si>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</si>
  <si>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</si>
  <si>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</si>
  <si>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</si>
  <si>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</si>
  <si>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</si>
  <si>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</si>
  <si>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</si>
  <si>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</si>
  <si>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</si>
  <si>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</si>
  <si>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</si>
  <si>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</si>
  <si>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</si>
  <si>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</si>
  <si>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</si>
  <si>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</si>
  <si>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</si>
  <si>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</si>
  <si>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</si>
  <si>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</si>
  <si>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</si>
  <si>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</si>
  <si>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</si>
  <si>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</si>
  <si>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</si>
  <si>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</si>
  <si>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</si>
  <si>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</si>
  <si>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</si>
  <si>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</si>
  <si>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</si>
  <si>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</si>
  <si>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</si>
  <si>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</si>
  <si>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</si>
  <si>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</si>
  <si>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</si>
  <si>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</si>
  <si>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</si>
  <si>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</si>
  <si>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</si>
  <si>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</si>
  <si>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</si>
  <si>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</si>
  <si>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</si>
  <si>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</si>
  <si>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</si>
  <si>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</si>
  <si>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</si>
  <si>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</si>
  <si>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</si>
  <si>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</si>
  <si>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</si>
  <si>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</si>
  <si>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</si>
  <si>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</si>
  <si>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</si>
  <si>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</si>
  <si>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</si>
  <si>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</si>
  <si>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</si>
  <si>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</si>
  <si>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</si>
  <si>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</si>
  <si>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</si>
  <si>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</si>
  <si>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</si>
  <si>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</si>
  <si>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</si>
  <si>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</si>
  <si>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</si>
  <si>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</si>
  <si>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</si>
  <si>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</si>
  <si>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</si>
  <si>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</si>
  <si>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</si>
  <si>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</si>
  <si>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</si>
  <si>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</si>
  <si>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</si>
  <si>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</si>
  <si>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</si>
  <si>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</si>
  <si>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</si>
  <si>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</si>
  <si>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</si>
  <si>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</si>
  <si>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</si>
  <si>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</si>
  <si>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</si>
  <si>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</si>
  <si>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</si>
  <si>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</si>
  <si>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</si>
  <si>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</si>
  <si>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</si>
  <si>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</si>
  <si>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</si>
  <si>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</si>
  <si>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</si>
  <si>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</si>
  <si>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</si>
  <si>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</si>
  <si>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</si>
  <si>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</si>
  <si>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</si>
  <si>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</si>
  <si>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</si>
  <si>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</si>
  <si>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</si>
  <si>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</si>
  <si>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</si>
  <si>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</si>
  <si>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</si>
  <si>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</si>
  <si>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</si>
  <si>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</si>
  <si>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</si>
  <si>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</si>
  <si>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</si>
  <si>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</si>
  <si>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</si>
  <si>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</si>
  <si>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</si>
  <si>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</si>
  <si>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</si>
  <si>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</si>
  <si>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</si>
  <si>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</si>
  <si>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</si>
  <si>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</si>
  <si>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</si>
  <si>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</si>
  <si>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</si>
  <si>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</si>
  <si>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</si>
  <si>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</si>
  <si>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</si>
  <si>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</si>
  <si>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</si>
  <si>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</si>
  <si>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</si>
  <si>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</si>
  <si>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</si>
  <si>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</si>
  <si>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</si>
  <si>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</si>
  <si>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</si>
  <si>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</si>
  <si>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</si>
  <si>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</si>
  <si>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</si>
  <si>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</si>
  <si>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</si>
  <si>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</si>
  <si>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</si>
  <si>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</si>
  <si>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</si>
  <si>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</si>
  <si>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</si>
  <si>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</si>
  <si>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</si>
  <si>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</si>
  <si>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</si>
  <si>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</si>
  <si>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</si>
  <si>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</si>
  <si>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</si>
  <si>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</si>
  <si>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</si>
  <si>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</si>
  <si>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</si>
  <si>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</si>
  <si>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</si>
  <si>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</si>
  <si>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</si>
  <si>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</si>
  <si>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</si>
  <si>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</si>
  <si>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</si>
  <si>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</si>
  <si>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</si>
  <si>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</si>
  <si>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</si>
  <si>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</si>
  <si>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</si>
  <si>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</si>
  <si>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</si>
  <si>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</si>
  <si>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</si>
  <si>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</si>
  <si>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</si>
  <si>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</si>
  <si>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</si>
  <si>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</si>
  <si>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</si>
  <si>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</si>
  <si>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</si>
  <si>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</si>
  <si>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</si>
  <si>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</si>
  <si>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</si>
  <si>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</si>
  <si>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</si>
  <si>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</si>
  <si>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</si>
  <si>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</si>
  <si>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</si>
  <si>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</si>
  <si>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</si>
  <si>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</si>
  <si>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</si>
  <si>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</si>
  <si>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</si>
  <si>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</si>
  <si>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</si>
  <si>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</si>
  <si>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</si>
  <si>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</si>
  <si>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</si>
  <si>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</si>
  <si>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</si>
  <si>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</si>
  <si>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</si>
  <si>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</si>
  <si>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</si>
  <si>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</si>
  <si>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</si>
  <si>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</si>
  <si>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</si>
  <si>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</si>
  <si>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</si>
  <si>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</si>
  <si>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</si>
  <si>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</si>
  <si>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</si>
  <si>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</si>
  <si>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</si>
  <si>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</si>
  <si>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</si>
  <si>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</si>
  <si>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</si>
  <si>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</si>
  <si>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</si>
  <si>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</si>
  <si>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</si>
  <si>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</si>
  <si>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</si>
  <si>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</si>
  <si>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</si>
  <si>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</si>
  <si>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</si>
  <si>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</si>
  <si>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</si>
  <si>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</si>
  <si>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</si>
  <si>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</si>
  <si>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</si>
  <si>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</si>
  <si>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</si>
  <si>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</si>
  <si>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</si>
  <si>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</si>
  <si>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</si>
  <si>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</si>
  <si>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</si>
  <si>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</si>
  <si>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</si>
  <si>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</si>
  <si>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</si>
  <si>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</si>
  <si>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</si>
  <si>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</si>
  <si>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</si>
  <si>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</si>
  <si>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</si>
  <si>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</si>
  <si>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</si>
  <si>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</si>
  <si>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</si>
  <si>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</si>
  <si>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</si>
  <si>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</si>
  <si>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</si>
  <si>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</si>
  <si>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</si>
  <si>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</si>
  <si>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</si>
  <si>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</si>
  <si>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</si>
  <si>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</si>
  <si>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</si>
  <si>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</si>
  <si>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</si>
  <si>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</si>
  <si>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</si>
  <si>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</si>
  <si>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</si>
  <si>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</si>
  <si>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</si>
  <si>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</si>
  <si>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</si>
  <si>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</si>
  <si>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</si>
  <si>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</si>
  <si>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</si>
  <si>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</si>
  <si>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</si>
  <si>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</si>
  <si>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</si>
  <si>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</si>
  <si>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</si>
  <si>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</si>
  <si>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</si>
  <si>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</si>
  <si>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</si>
  <si>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</si>
  <si>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</si>
  <si>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</si>
  <si>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</si>
  <si>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</si>
  <si>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</si>
  <si>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</si>
  <si>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</si>
  <si>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</si>
  <si>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</si>
  <si>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</si>
  <si>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</si>
  <si>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</si>
  <si>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</si>
  <si>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</si>
  <si>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</si>
  <si>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</si>
  <si>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</si>
  <si>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</si>
  <si>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</si>
  <si>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</si>
  <si>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</si>
  <si>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</si>
  <si>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</si>
  <si>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</si>
  <si>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</si>
  <si>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</si>
  <si>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</si>
  <si>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</si>
  <si>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</si>
  <si>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</si>
  <si>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</si>
  <si>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</si>
  <si>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</si>
  <si>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</si>
  <si>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</si>
  <si>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</si>
  <si>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</si>
  <si>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</si>
  <si>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</si>
  <si>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</si>
  <si>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</si>
  <si>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</si>
  <si>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</si>
  <si>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</si>
  <si>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</si>
  <si>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</si>
  <si>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</si>
  <si>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</si>
  <si>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</si>
  <si>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</si>
  <si>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</si>
  <si>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</si>
  <si>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</si>
  <si>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</si>
  <si>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</si>
  <si>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</si>
  <si>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</si>
  <si>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</si>
  <si>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</si>
  <si>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</si>
  <si>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</si>
  <si>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</si>
  <si>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</si>
  <si>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</si>
  <si>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</si>
  <si>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</si>
  <si>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</si>
  <si>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</si>
  <si>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</si>
  <si>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</si>
  <si>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</si>
  <si>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</si>
  <si>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</si>
  <si>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</si>
  <si>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</si>
  <si>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</si>
  <si>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</si>
  <si>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</si>
  <si>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</si>
  <si>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</si>
  <si>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</si>
  <si>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</si>
  <si>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</si>
  <si>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</si>
  <si>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</si>
  <si>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</si>
  <si>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</si>
  <si>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</si>
  <si>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</si>
  <si>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</si>
  <si>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</si>
  <si>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</si>
  <si>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</si>
  <si>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</si>
  <si>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</si>
  <si>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</si>
  <si>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</si>
  <si>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</si>
  <si>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</si>
  <si>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</si>
  <si>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</si>
  <si>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</si>
  <si>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</si>
  <si>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</si>
  <si>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</si>
  <si>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</si>
  <si>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</si>
  <si>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</si>
  <si>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</si>
  <si>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</si>
  <si>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</si>
  <si>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</si>
  <si>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</si>
  <si>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</si>
  <si>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</si>
  <si>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</si>
  <si>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</si>
  <si>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</si>
  <si>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</si>
  <si>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</si>
  <si>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</si>
  <si>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</si>
  <si>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</si>
  <si>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</si>
  <si>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</si>
  <si>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</si>
  <si>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</si>
  <si>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</si>
  <si>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</si>
  <si>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</si>
  <si>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</si>
  <si>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</si>
  <si>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</si>
  <si>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</si>
  <si>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</si>
  <si>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</si>
  <si>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</si>
  <si>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</si>
  <si>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</si>
  <si>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</si>
  <si>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</si>
  <si>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</si>
  <si>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</si>
  <si>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</si>
  <si>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</si>
  <si>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</si>
  <si>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</si>
  <si>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</si>
  <si>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</si>
  <si>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</si>
  <si>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</si>
  <si>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</si>
  <si>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</si>
  <si>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</si>
  <si>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</si>
  <si>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</si>
  <si>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</si>
  <si>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</si>
  <si>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</si>
  <si>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</si>
  <si>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</si>
  <si>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</si>
  <si>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</si>
  <si>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</si>
  <si>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</si>
  <si>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</si>
  <si>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</si>
  <si>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</si>
  <si>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</si>
  <si>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</si>
  <si>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</si>
  <si>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</si>
  <si>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</si>
  <si>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</si>
  <si>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</si>
  <si>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</si>
  <si>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</si>
  <si>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</si>
  <si>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</si>
  <si>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</si>
  <si>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</si>
  <si>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</si>
  <si>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</si>
  <si>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</si>
  <si>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</si>
  <si>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</si>
  <si>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</si>
  <si>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</si>
  <si>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</si>
  <si>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</si>
  <si>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</si>
  <si>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</si>
  <si>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</si>
  <si>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</si>
  <si>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</si>
  <si>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</si>
  <si>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</si>
  <si>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</si>
  <si>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</si>
  <si>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</si>
  <si>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</si>
  <si>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</si>
  <si>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</si>
  <si>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</si>
  <si>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</si>
  <si>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</si>
  <si>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</si>
  <si>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</si>
  <si>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</si>
  <si>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</si>
  <si>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</si>
  <si>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</si>
  <si>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</si>
  <si>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</si>
  <si>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</si>
  <si>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</si>
  <si>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</si>
  <si>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</si>
  <si>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</si>
  <si>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</si>
  <si>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</si>
  <si>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</si>
  <si>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</si>
  <si>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</si>
  <si>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</si>
  <si>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</si>
  <si>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</si>
  <si>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</si>
  <si>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</si>
  <si>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</si>
  <si>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</si>
  <si>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</si>
  <si>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</si>
  <si>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</si>
  <si>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</si>
  <si>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</si>
  <si>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</si>
  <si>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</si>
  <si>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</si>
  <si>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</si>
  <si>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</si>
  <si>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</si>
  <si>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</si>
  <si>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</si>
  <si>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</si>
  <si>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</si>
  <si>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</si>
  <si>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</si>
  <si>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</si>
  <si>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</si>
  <si>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</si>
  <si>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</si>
  <si>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</si>
  <si>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</si>
  <si>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</si>
  <si>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</si>
  <si>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</si>
  <si>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</si>
  <si>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</si>
  <si>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</si>
  <si>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</si>
  <si>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</si>
  <si>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</si>
  <si>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</si>
  <si>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</si>
  <si>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</si>
  <si>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</si>
  <si>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</si>
  <si>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</si>
  <si>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</si>
  <si>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</si>
  <si>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</si>
  <si>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</si>
  <si>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</si>
  <si>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</si>
  <si>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</si>
  <si>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</si>
  <si>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</si>
  <si>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</si>
  <si>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</si>
  <si>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</si>
  <si>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</si>
  <si>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</si>
  <si>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</si>
  <si>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</si>
  <si>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</si>
  <si>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</si>
  <si>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</si>
  <si>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</si>
  <si>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</si>
  <si>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</si>
  <si>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</si>
  <si>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</si>
  <si>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</si>
  <si>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</si>
  <si>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</si>
  <si>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</si>
  <si>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</si>
  <si>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</si>
  <si>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</si>
  <si>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</si>
  <si>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</si>
  <si>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</si>
  <si>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</si>
  <si>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</si>
  <si>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</si>
  <si>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</si>
  <si>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</si>
  <si>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</si>
  <si>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</si>
  <si>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</si>
  <si>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</si>
  <si>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</si>
  <si>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</si>
  <si>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</si>
  <si>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</si>
  <si>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</si>
  <si>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</si>
  <si>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</si>
  <si>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</si>
  <si>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</si>
  <si>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</si>
  <si>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</si>
  <si>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</si>
  <si>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</si>
  <si>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</si>
  <si>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</si>
  <si>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</si>
  <si>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</si>
  <si>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</si>
  <si>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</si>
  <si>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</si>
  <si>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</si>
  <si>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</si>
  <si>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</si>
  <si>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</si>
  <si>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</si>
  <si>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</si>
  <si>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</si>
  <si>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</si>
  <si>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</si>
  <si>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</si>
  <si>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</si>
  <si>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</si>
  <si>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</si>
  <si>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</si>
  <si>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</si>
  <si>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</si>
  <si>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</si>
  <si>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</si>
  <si>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</si>
  <si>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</si>
  <si>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</si>
  <si>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</si>
  <si>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</si>
  <si>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</si>
  <si>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</si>
  <si>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</si>
  <si>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</si>
  <si>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</si>
  <si>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</si>
  <si>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</si>
  <si>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</si>
  <si>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</si>
  <si>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</si>
  <si>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</si>
  <si>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</si>
  <si>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</si>
  <si>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</si>
  <si>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</si>
  <si>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</si>
  <si>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</si>
  <si>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</si>
  <si>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</si>
  <si>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</si>
  <si>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</si>
  <si>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</si>
  <si>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</si>
  <si>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</si>
  <si>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</si>
  <si>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</si>
  <si>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</si>
  <si>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</si>
  <si>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</si>
  <si>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</si>
  <si>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</si>
  <si>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</si>
  <si>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</si>
  <si>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</si>
  <si>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</si>
  <si>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</si>
  <si>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</si>
  <si>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</si>
  <si>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</si>
  <si>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</si>
  <si>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</si>
  <si>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</si>
  <si>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</si>
  <si>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</si>
  <si>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</si>
  <si>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</si>
  <si>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</si>
  <si>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</si>
  <si>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</si>
  <si>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</si>
  <si>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</si>
  <si>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</si>
  <si>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</si>
  <si>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</si>
  <si>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</si>
  <si>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</si>
  <si>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</si>
  <si>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</si>
  <si>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</si>
  <si>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</si>
  <si>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</si>
  <si>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</si>
  <si>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</si>
  <si>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</si>
  <si>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</si>
  <si>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</si>
  <si>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</si>
  <si>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</si>
  <si>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</si>
  <si>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</si>
  <si>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</si>
  <si>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</si>
  <si>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</si>
  <si>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</si>
  <si>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</si>
  <si>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</si>
  <si>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</si>
  <si>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</si>
  <si>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</si>
  <si>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</si>
  <si>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</si>
  <si>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</si>
  <si>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</si>
  <si>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</si>
  <si>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</si>
  <si>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</si>
  <si>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</si>
  <si>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</si>
  <si>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</si>
  <si>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</si>
  <si>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</si>
  <si>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</si>
  <si>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</si>
  <si>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</si>
  <si>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</si>
  <si>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</si>
  <si>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</si>
  <si>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</si>
  <si>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</si>
  <si>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</si>
  <si>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</si>
  <si>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</si>
  <si>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</si>
  <si>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</si>
  <si>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</si>
  <si>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</si>
  <si>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</si>
  <si>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</si>
  <si>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</si>
  <si>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</si>
  <si>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</si>
  <si>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</si>
  <si>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</si>
  <si>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</si>
  <si>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</si>
  <si>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</si>
  <si>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</si>
  <si>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</si>
  <si>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</si>
  <si>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</si>
  <si>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</si>
  <si>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</si>
  <si>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</si>
  <si>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</si>
  <si>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</si>
  <si>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</si>
  <si>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</si>
  <si>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</si>
  <si>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</si>
  <si>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</si>
  <si>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</si>
  <si>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</si>
  <si>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</si>
  <si>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</si>
  <si>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</si>
  <si>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</si>
  <si>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</si>
  <si>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</si>
  <si>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</si>
  <si>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</si>
  <si>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</si>
  <si>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</si>
  <si>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</si>
  <si>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</si>
  <si>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</si>
  <si>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</si>
  <si>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</si>
  <si>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</si>
  <si>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</si>
  <si>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</si>
  <si>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</si>
  <si>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</si>
  <si>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</si>
  <si>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</si>
  <si>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</si>
  <si>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</si>
  <si>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</si>
  <si>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</si>
  <si>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</si>
  <si>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</si>
  <si>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</si>
  <si>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</si>
  <si>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</si>
  <si>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</si>
  <si>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</si>
  <si>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</si>
  <si>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</si>
  <si>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</si>
  <si>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</si>
  <si>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</si>
  <si>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</si>
  <si>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</si>
  <si>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</si>
  <si>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</si>
  <si>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</si>
  <si>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</si>
  <si>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</si>
  <si>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</si>
  <si>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</si>
  <si>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</si>
  <si>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</si>
  <si>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</si>
  <si>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</si>
  <si>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</si>
  <si>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</si>
  <si>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</si>
  <si>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</si>
  <si>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</si>
  <si>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</si>
  <si>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</si>
  <si>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</si>
  <si>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</si>
  <si>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</si>
  <si>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</si>
  <si>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</si>
  <si>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</si>
  <si>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</si>
  <si>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</si>
  <si>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</si>
  <si>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</si>
  <si>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</si>
  <si>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</si>
  <si>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</si>
  <si>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</si>
  <si>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</si>
  <si>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</si>
  <si>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</si>
  <si>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</si>
  <si>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</si>
  <si>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</si>
  <si>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</si>
  <si>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</si>
  <si>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</si>
  <si>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</si>
  <si>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</si>
  <si>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</si>
  <si>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</si>
  <si>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</si>
  <si>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</si>
  <si>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</si>
  <si>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</si>
  <si>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</si>
  <si>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</si>
  <si>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</si>
  <si>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</si>
  <si>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</si>
  <si>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</si>
  <si>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</si>
  <si>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</si>
  <si>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</si>
  <si>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</si>
  <si>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</si>
  <si>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</si>
  <si>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</si>
  <si>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</si>
  <si>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</si>
  <si>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</si>
  <si>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</si>
  <si>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</si>
  <si>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</si>
  <si>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</si>
  <si>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</si>
  <si>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</si>
  <si>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</si>
  <si>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</si>
  <si>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</si>
  <si>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</si>
  <si>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</si>
  <si>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</si>
  <si>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</si>
  <si>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</si>
  <si>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</si>
  <si>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</si>
  <si>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</si>
  <si>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</si>
  <si>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</si>
  <si>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</si>
  <si>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</si>
  <si>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</si>
  <si>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</si>
  <si>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</si>
  <si>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</si>
  <si>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</si>
  <si>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</si>
  <si>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</si>
  <si>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</si>
  <si>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</si>
  <si>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</si>
  <si>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</si>
  <si>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</si>
  <si>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</si>
  <si>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</si>
  <si>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</si>
  <si>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</si>
  <si>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</si>
  <si>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</si>
  <si>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</si>
  <si>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</si>
  <si>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</si>
  <si>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</si>
  <si>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</si>
  <si>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</si>
  <si>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</si>
  <si>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</si>
  <si>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</si>
  <si>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</si>
  <si>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</si>
  <si>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</si>
  <si>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</si>
  <si>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</si>
  <si>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</si>
  <si>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</si>
  <si>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</si>
  <si>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</si>
  <si>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</si>
  <si>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</si>
  <si>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</si>
  <si>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</si>
  <si>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</si>
  <si>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</si>
  <si>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</si>
  <si>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</si>
  <si>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</si>
  <si>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</si>
  <si>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</si>
  <si>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</si>
  <si>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</si>
  <si>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</si>
  <si>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</si>
  <si>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</si>
  <si>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</si>
  <si>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</si>
  <si>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</si>
  <si>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</si>
  <si>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</si>
  <si>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</si>
  <si>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</si>
  <si>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</si>
  <si>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</si>
  <si>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</si>
  <si>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</si>
  <si>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</si>
  <si>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</si>
  <si>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</si>
  <si>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</si>
  <si>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</si>
  <si>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</si>
  <si>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</si>
  <si>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</si>
  <si>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</si>
  <si>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</si>
  <si>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</si>
  <si>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</si>
  <si>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</si>
  <si>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</si>
  <si>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</si>
  <si>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</si>
  <si>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</si>
  <si>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</si>
  <si>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</si>
  <si>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</si>
  <si>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</si>
  <si>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</si>
  <si>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</si>
  <si>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</si>
  <si>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</si>
  <si>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</si>
  <si>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</si>
  <si>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</si>
  <si>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</si>
  <si>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</si>
  <si>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</si>
  <si>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</si>
  <si>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</si>
  <si>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</si>
  <si>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</si>
  <si>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</si>
  <si>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</si>
  <si>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</si>
  <si>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</si>
  <si>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</si>
  <si>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</si>
  <si>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</si>
  <si>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</si>
  <si>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</si>
  <si>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</si>
  <si>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</si>
  <si>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</si>
  <si>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</si>
  <si>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</si>
  <si>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</si>
  <si>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</si>
  <si>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</si>
  <si>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</si>
  <si>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</si>
  <si>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</si>
  <si>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</si>
  <si>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</si>
  <si>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</si>
  <si>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</si>
  <si>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</si>
  <si>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</si>
  <si>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</si>
  <si>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</si>
  <si>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</si>
  <si>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</si>
  <si>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</si>
  <si>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</si>
  <si>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</si>
  <si>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</si>
  <si>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</si>
  <si>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</si>
  <si>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</si>
  <si>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</si>
  <si>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</si>
  <si>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</si>
  <si>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</si>
  <si>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</si>
  <si>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</si>
  <si>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</si>
  <si>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</si>
  <si>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</si>
  <si>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</si>
  <si>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</si>
  <si>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</si>
  <si>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</si>
  <si>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</si>
  <si>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</si>
  <si>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</si>
  <si>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</si>
  <si>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</si>
  <si>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</si>
  <si>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</si>
  <si>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</si>
  <si>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</si>
  <si>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</si>
  <si>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</si>
  <si>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</si>
  <si>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</si>
  <si>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</si>
  <si>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</si>
  <si>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</si>
  <si>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</si>
  <si>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</si>
  <si>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</si>
  <si>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</si>
  <si>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</si>
  <si>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</si>
  <si>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</si>
  <si>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</si>
  <si>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</si>
  <si>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</si>
  <si>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</si>
  <si>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</si>
  <si>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</si>
  <si>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</si>
  <si>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</si>
  <si>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</si>
  <si>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</si>
  <si>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</si>
  <si>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</si>
  <si>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</si>
  <si>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</si>
  <si>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</si>
  <si>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</si>
  <si>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</si>
  <si>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</si>
  <si>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</si>
  <si>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</si>
  <si>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</si>
  <si>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</si>
  <si>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</si>
  <si>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</si>
  <si>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</si>
  <si>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</si>
  <si>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</si>
  <si>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</si>
  <si>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</si>
  <si>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</si>
  <si>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</si>
  <si>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</si>
  <si>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</si>
  <si>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</si>
  <si>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</si>
  <si>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</si>
  <si>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</si>
  <si>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</si>
  <si>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</si>
  <si>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</si>
  <si>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</si>
  <si>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</si>
  <si>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</si>
  <si>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</si>
  <si>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</si>
  <si>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</si>
  <si>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</si>
  <si>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</si>
  <si>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</si>
  <si>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</si>
  <si>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</si>
  <si>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</si>
  <si>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</si>
  <si>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</si>
  <si>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</si>
  <si>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</si>
  <si>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</si>
  <si>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</si>
  <si>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</si>
  <si>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</si>
  <si>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</si>
  <si>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</si>
  <si>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</si>
  <si>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</si>
  <si>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</si>
  <si>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</si>
  <si>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</si>
  <si>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</si>
  <si>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</si>
  <si>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</si>
  <si>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</si>
  <si>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</si>
  <si>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</si>
  <si>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</si>
  <si>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</si>
  <si>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</si>
  <si>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</si>
  <si>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</si>
  <si>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</si>
  <si>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</si>
  <si>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</si>
  <si>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</si>
  <si>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</si>
  <si>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</si>
  <si>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</si>
  <si>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</si>
  <si>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</si>
  <si>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</si>
  <si>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</si>
  <si>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</si>
  <si>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</si>
  <si>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</si>
  <si>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</si>
  <si>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</si>
  <si>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</si>
  <si>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</si>
  <si>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</si>
  <si>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</si>
  <si>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</si>
  <si>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</si>
  <si>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</si>
  <si>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</si>
  <si>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</si>
  <si>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</si>
  <si>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</si>
  <si>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</si>
  <si>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</si>
  <si>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</si>
  <si>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</si>
  <si>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</si>
  <si>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</si>
  <si>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</si>
  <si>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</si>
  <si>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</si>
  <si>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</si>
  <si>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</si>
  <si>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</si>
  <si>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</si>
  <si>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</si>
  <si>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</si>
  <si>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</si>
  <si>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</si>
  <si>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</si>
  <si>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</si>
  <si>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</si>
  <si>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</si>
  <si>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</si>
  <si>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</si>
  <si>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</si>
  <si>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</si>
  <si>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</si>
  <si>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</si>
  <si>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</si>
  <si>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</si>
  <si>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</si>
  <si>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</si>
  <si>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</si>
  <si>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</si>
  <si>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</si>
  <si>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</si>
  <si>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</si>
  <si>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</si>
  <si>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</si>
  <si>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</si>
  <si>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</si>
  <si>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</si>
  <si>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</si>
  <si>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</si>
  <si>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</si>
  <si>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</si>
  <si>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</si>
  <si>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</si>
  <si>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</si>
  <si>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</si>
  <si>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</si>
  <si>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</si>
  <si>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</si>
  <si>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</si>
  <si>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</si>
  <si>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</si>
  <si>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</si>
  <si>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</si>
  <si>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</si>
  <si>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</si>
  <si>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</si>
  <si>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</si>
  <si>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</si>
  <si>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</si>
  <si>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</si>
  <si>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</si>
  <si>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</si>
  <si>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</si>
  <si>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</si>
  <si>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</si>
  <si>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</si>
  <si>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</si>
  <si>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</si>
  <si>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</si>
  <si>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</si>
  <si>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</si>
  <si>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</si>
  <si>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</si>
  <si>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</si>
  <si>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</si>
  <si>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</si>
  <si>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</si>
  <si>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</si>
  <si>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</si>
  <si>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</si>
  <si>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</si>
  <si>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</si>
  <si>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</si>
  <si>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</si>
  <si>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</si>
  <si>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</si>
  <si>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</si>
  <si>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</si>
  <si>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</si>
  <si>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</si>
  <si>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</si>
  <si>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</si>
  <si>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</si>
  <si>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</si>
  <si>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</si>
  <si>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</si>
  <si>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</si>
  <si>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</si>
  <si>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</si>
  <si>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</si>
  <si>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</si>
  <si>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</si>
  <si>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</si>
  <si>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</si>
  <si>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</si>
  <si>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</si>
  <si>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</si>
  <si>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</si>
  <si>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</si>
  <si>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</si>
  <si>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</si>
  <si>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</si>
  <si>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</si>
  <si>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</si>
  <si>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</si>
  <si>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</si>
  <si>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</si>
  <si>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</si>
  <si>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</si>
  <si>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</si>
  <si>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</si>
  <si>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</si>
  <si>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</si>
  <si>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</si>
  <si>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</si>
  <si>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</si>
  <si>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</si>
  <si>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</si>
  <si>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</si>
  <si>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</si>
  <si>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</si>
  <si>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</si>
  <si>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</si>
  <si>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</si>
  <si>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</si>
  <si>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</si>
  <si>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</si>
  <si>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</si>
  <si>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</si>
  <si>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</si>
  <si>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</si>
  <si>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</si>
  <si>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</si>
  <si>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</si>
  <si>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</si>
  <si>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</si>
  <si>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</si>
  <si>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</si>
  <si>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</si>
  <si>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</si>
  <si>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</si>
  <si>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</si>
  <si>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</si>
  <si>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</si>
  <si>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</si>
  <si>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</si>
  <si>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</si>
  <si>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</si>
  <si>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</si>
  <si>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</si>
  <si>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</si>
  <si>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</si>
  <si>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</si>
  <si>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</si>
  <si>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</si>
  <si>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</si>
  <si>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</si>
  <si>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</si>
  <si>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</si>
  <si>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</si>
  <si>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</si>
  <si>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</si>
  <si>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</si>
  <si>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</si>
  <si>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</si>
  <si>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</si>
  <si>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</si>
  <si>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</si>
  <si>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</si>
  <si>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</si>
  <si>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</si>
  <si>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</si>
  <si>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</si>
  <si>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</si>
  <si>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</si>
  <si>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</si>
  <si>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</si>
  <si>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</si>
  <si>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</si>
  <si>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</si>
  <si>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</si>
  <si>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</si>
  <si>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</si>
  <si>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</si>
  <si>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</si>
  <si>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</si>
  <si>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</si>
  <si>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</si>
  <si>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</si>
  <si>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</si>
  <si>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</si>
  <si>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</si>
  <si>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</si>
  <si>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</si>
  <si>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</si>
  <si>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</si>
  <si>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</si>
  <si>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</si>
  <si>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</si>
  <si>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</si>
  <si>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</si>
  <si>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</si>
  <si>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</si>
  <si>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</si>
  <si>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</si>
  <si>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</si>
  <si>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</si>
  <si>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</si>
  <si>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</si>
  <si>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</si>
  <si>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</si>
  <si>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</si>
  <si>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</si>
  <si>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</si>
  <si>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</si>
  <si>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</si>
  <si>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</si>
  <si>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</si>
  <si>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</si>
  <si>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</si>
  <si>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</si>
  <si>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</si>
  <si>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</si>
  <si>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</si>
  <si>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</si>
  <si>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</si>
  <si>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</si>
  <si>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</si>
  <si>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</si>
  <si>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</si>
  <si>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</si>
  <si>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</si>
  <si>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</si>
  <si>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</si>
  <si>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</si>
  <si>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</si>
  <si>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</si>
  <si>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</si>
  <si>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</si>
  <si>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</si>
  <si>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</si>
  <si>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</si>
  <si>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</si>
  <si>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</si>
  <si>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</si>
  <si>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</si>
  <si>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</si>
  <si>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</si>
  <si>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</si>
  <si>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</si>
  <si>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</si>
  <si>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</si>
  <si>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</si>
  <si>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</si>
  <si>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</si>
  <si>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</si>
  <si>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</si>
  <si>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</si>
  <si>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</si>
  <si>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</si>
  <si>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</si>
  <si>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</si>
  <si>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</si>
  <si>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</si>
  <si>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</si>
  <si>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</si>
  <si>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</si>
  <si>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</si>
  <si>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</si>
  <si>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</si>
  <si>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</si>
  <si>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</si>
  <si>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</si>
  <si>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</si>
  <si>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</si>
  <si>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</si>
  <si>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</si>
  <si>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</si>
  <si>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</si>
  <si>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</si>
  <si>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</si>
  <si>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</si>
  <si>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</si>
  <si>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</si>
  <si>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</si>
  <si>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</si>
  <si>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</si>
  <si>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</si>
  <si>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</si>
  <si>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</si>
  <si>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</si>
  <si>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</si>
  <si>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</si>
  <si>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</si>
  <si>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</si>
  <si>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</si>
  <si>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</si>
  <si>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</si>
  <si>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</si>
  <si>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</si>
  <si>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</si>
  <si>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</si>
  <si>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</si>
  <si>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</si>
  <si>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</si>
  <si>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</si>
  <si>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</si>
  <si>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</si>
  <si>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</si>
  <si>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</si>
  <si>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</si>
  <si>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</si>
  <si>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</si>
  <si>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</si>
  <si>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</si>
  <si>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</si>
  <si>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</si>
  <si>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</si>
  <si>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</si>
  <si>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</si>
  <si>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</si>
  <si>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</si>
  <si>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</si>
  <si>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</si>
  <si>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</si>
  <si>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</si>
  <si>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</si>
  <si>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</si>
  <si>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</si>
  <si>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</si>
  <si>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</si>
  <si>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</si>
  <si>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</si>
  <si>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</si>
  <si>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</si>
  <si>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</si>
  <si>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</si>
  <si>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</si>
  <si>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</si>
  <si>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</si>
  <si>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</si>
  <si>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</si>
  <si>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</si>
  <si>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</si>
  <si>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</si>
  <si>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</si>
  <si>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</si>
  <si>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</si>
  <si>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</si>
  <si>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</si>
  <si>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</si>
  <si>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</si>
  <si>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</si>
  <si>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</si>
  <si>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</si>
  <si>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</si>
  <si>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</si>
  <si>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</si>
  <si>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</si>
  <si>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</si>
  <si>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</si>
  <si>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</si>
  <si>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</si>
  <si>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</si>
  <si>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</si>
  <si>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</si>
  <si>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</si>
  <si>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</si>
  <si>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</si>
  <si>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</si>
  <si>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</si>
  <si>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</si>
  <si>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</si>
  <si>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</si>
  <si>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</si>
  <si>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</si>
  <si>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</si>
  <si>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</si>
  <si>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</si>
  <si>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</si>
  <si>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</si>
  <si>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</si>
  <si>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</si>
  <si>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</si>
  <si>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</si>
  <si>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</si>
  <si>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</si>
  <si>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</si>
  <si>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</si>
  <si>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</si>
  <si>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</si>
  <si>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</si>
  <si>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</si>
  <si>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</si>
  <si>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</si>
  <si>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</si>
  <si>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</si>
  <si>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</si>
  <si>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</si>
  <si>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</si>
  <si>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</si>
  <si>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</si>
  <si>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</si>
  <si>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</si>
  <si>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</si>
  <si>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</si>
  <si>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</si>
  <si>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</si>
  <si>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</si>
  <si>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</si>
  <si>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</si>
  <si>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</si>
  <si>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</si>
  <si>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</si>
  <si>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</si>
  <si>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</si>
  <si>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</si>
  <si>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</si>
  <si>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</si>
  <si>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</si>
  <si>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</si>
  <si>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</si>
  <si>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</si>
  <si>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</si>
  <si>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</si>
  <si>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</si>
  <si>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</si>
  <si>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</si>
  <si>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</si>
  <si>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</si>
  <si>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</si>
  <si>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</si>
  <si>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</si>
  <si>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</si>
  <si>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</si>
  <si>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</si>
  <si>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</si>
  <si>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</si>
  <si>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</si>
  <si>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</si>
  <si>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</si>
  <si>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</si>
  <si>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</si>
  <si>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</si>
  <si>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</si>
  <si>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</si>
  <si>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</si>
  <si>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</si>
  <si>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</si>
  <si>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</si>
  <si>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</si>
  <si>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</si>
  <si>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</si>
  <si>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</si>
  <si>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</si>
  <si>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</si>
  <si>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</si>
  <si>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</si>
  <si>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</si>
  <si>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</si>
  <si>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</si>
  <si>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</si>
  <si>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</si>
  <si>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</si>
  <si>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</si>
  <si>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</si>
  <si>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</si>
  <si>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</si>
  <si>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</si>
  <si>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</si>
  <si>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</si>
  <si>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</si>
  <si>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</si>
  <si>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</si>
  <si>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</si>
  <si>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</si>
  <si>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</si>
  <si>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</si>
  <si>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</si>
  <si>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</si>
  <si>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</si>
  <si>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</si>
  <si>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</si>
  <si>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</si>
  <si>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</si>
  <si>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</si>
  <si>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</si>
  <si>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</si>
  <si>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</si>
  <si>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</si>
  <si>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</si>
  <si>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</si>
  <si>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</si>
  <si>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</si>
  <si>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</si>
  <si>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</si>
  <si>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</si>
  <si>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</si>
  <si>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</si>
  <si>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</si>
  <si>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</si>
  <si>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</si>
  <si>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</si>
  <si>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</si>
  <si>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</si>
  <si>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</si>
  <si>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</si>
  <si>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</si>
  <si>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</si>
  <si>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</si>
  <si>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</si>
  <si>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</si>
  <si>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</si>
  <si>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</si>
  <si>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</si>
  <si>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</si>
  <si>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</si>
  <si>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</si>
  <si>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</si>
  <si>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</si>
  <si>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</si>
  <si>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</si>
  <si>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</si>
  <si>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</si>
  <si>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</si>
  <si>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</si>
  <si>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</si>
  <si>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</si>
  <si>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</si>
  <si>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</si>
  <si>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</si>
  <si>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</si>
  <si>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</si>
  <si>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</si>
  <si>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</si>
  <si>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</si>
  <si>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</si>
  <si>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</si>
  <si>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</si>
  <si>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</si>
  <si>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</si>
  <si>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</si>
  <si>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</si>
  <si>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</si>
  <si>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</si>
  <si>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</si>
  <si>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</si>
  <si>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</si>
  <si>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</si>
  <si>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</si>
  <si>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</si>
  <si>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</si>
  <si>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</si>
  <si>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</si>
  <si>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</si>
  <si>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</si>
  <si>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</si>
  <si>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</si>
  <si>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</si>
  <si>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</si>
  <si>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</si>
  <si>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</si>
  <si>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</si>
  <si>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</si>
  <si>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</si>
  <si>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</si>
  <si>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</si>
  <si>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</si>
  <si>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</si>
  <si>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</si>
  <si>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</si>
  <si>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</si>
  <si>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</si>
  <si>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</si>
  <si>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</si>
  <si>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</si>
  <si>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</si>
  <si>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</si>
  <si>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</si>
  <si>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</si>
  <si>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</si>
  <si>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</si>
  <si>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</si>
  <si>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</si>
  <si>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</si>
  <si>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</si>
  <si>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</si>
  <si>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</si>
  <si>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</si>
  <si>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</si>
  <si>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</si>
  <si>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</si>
  <si>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</si>
  <si>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</si>
  <si>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</si>
  <si>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</si>
  <si>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</si>
  <si>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</si>
  <si>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</si>
  <si>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</si>
  <si>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</si>
  <si>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</si>
  <si>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</si>
  <si>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</si>
  <si>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</si>
  <si>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</si>
  <si>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</si>
  <si>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</si>
  <si>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</si>
  <si>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</si>
  <si>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</si>
  <si>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</si>
  <si>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</si>
  <si>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</si>
  <si>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</si>
  <si>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</si>
  <si>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</si>
  <si>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</si>
  <si>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</si>
  <si>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</si>
  <si>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</si>
  <si>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</si>
  <si>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</si>
  <si>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</si>
  <si>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</si>
  <si>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</si>
  <si>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</si>
  <si>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</si>
  <si>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</si>
  <si>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</si>
  <si>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</si>
  <si>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</si>
  <si>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</si>
  <si>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</si>
  <si>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</si>
  <si>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</si>
  <si>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</si>
  <si>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</si>
  <si>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</si>
  <si>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</si>
  <si>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</si>
  <si>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</si>
  <si>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</si>
  <si>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</si>
  <si>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</si>
  <si>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</si>
  <si>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</si>
  <si>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</si>
  <si>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</si>
  <si>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</si>
  <si>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</si>
  <si>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</si>
  <si>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</si>
  <si>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</si>
  <si>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</si>
  <si>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</si>
  <si>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</si>
  <si>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</si>
  <si>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</si>
  <si>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</si>
  <si>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</si>
  <si>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</si>
  <si>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</si>
  <si>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</si>
  <si>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</si>
  <si>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</si>
  <si>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</si>
  <si>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</si>
  <si>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</si>
  <si>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</si>
  <si>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</si>
  <si>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</si>
  <si>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</si>
  <si>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</si>
  <si>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</si>
  <si>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</si>
  <si>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</si>
  <si>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</si>
  <si>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</si>
  <si>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</si>
  <si>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</si>
  <si>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</si>
  <si>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</si>
  <si>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</si>
  <si>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</si>
  <si>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</si>
  <si>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</si>
  <si>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</si>
  <si>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</si>
  <si>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</si>
  <si>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</si>
  <si>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</si>
  <si>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</si>
  <si>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</si>
  <si>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</si>
  <si>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</si>
  <si>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</si>
  <si>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</si>
  <si>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</si>
  <si>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</si>
  <si>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</si>
  <si>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</si>
  <si>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</si>
  <si>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</si>
  <si>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</si>
  <si>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</si>
  <si>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</si>
  <si>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</si>
  <si>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</si>
  <si>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</si>
  <si>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</si>
  <si>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</si>
  <si>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</si>
  <si>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</si>
  <si>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</si>
  <si>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</si>
  <si>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</si>
  <si>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</si>
  <si>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</si>
  <si>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</si>
  <si>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</si>
  <si>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</si>
  <si>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</si>
  <si>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</si>
  <si>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</si>
  <si>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</si>
  <si>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</si>
  <si>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</si>
  <si>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</si>
  <si>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</si>
  <si>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</si>
  <si>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</si>
  <si>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</si>
  <si>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</si>
  <si>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</si>
  <si>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</si>
  <si>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</si>
  <si>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</si>
  <si>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</si>
  <si>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</si>
  <si>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</si>
  <si>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</si>
  <si>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</si>
  <si>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</si>
  <si>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</si>
  <si>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</si>
  <si>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</si>
  <si>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</si>
  <si>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</si>
  <si>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</si>
  <si>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</si>
  <si>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</si>
  <si>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</si>
  <si>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</si>
  <si>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</si>
  <si>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</si>
  <si>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</si>
  <si>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</si>
  <si>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</si>
  <si>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</si>
  <si>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</si>
  <si>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</si>
  <si>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</si>
  <si>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</si>
  <si>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</si>
  <si>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</si>
  <si>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</si>
  <si>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</si>
  <si>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</si>
  <si>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</si>
  <si>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</si>
  <si>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</si>
  <si>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</si>
  <si>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</si>
  <si>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</si>
  <si>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</si>
  <si>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</si>
  <si>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</si>
  <si>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</si>
  <si>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</si>
  <si>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</si>
  <si>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</si>
  <si>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</si>
  <si>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</si>
  <si>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</si>
  <si>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</si>
  <si>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</si>
  <si>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</si>
  <si>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</si>
  <si>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</si>
  <si>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</si>
  <si>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</si>
  <si>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</si>
  <si>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</si>
  <si>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</si>
  <si>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</si>
  <si>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</si>
  <si>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Team in way to site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</si>
  <si>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</si>
  <si>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</si>
  <si>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</si>
  <si>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</si>
  <si>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</si>
  <si>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</si>
  <si>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</si>
  <si>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</si>
  <si>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</si>
  <si>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</si>
  <si>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</si>
  <si>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</si>
  <si>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</si>
  <si>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</si>
  <si>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</si>
  <si>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</si>
  <si>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</si>
  <si>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</si>
  <si>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</si>
  <si>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</si>
  <si>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</si>
  <si>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</si>
  <si>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</si>
  <si>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</si>
  <si>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</si>
  <si>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</si>
  <si>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</si>
  <si>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</si>
  <si>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</si>
  <si>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</si>
  <si>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</si>
  <si>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</si>
  <si>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</si>
  <si>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</si>
  <si>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</si>
  <si>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</si>
  <si>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</si>
  <si>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</si>
  <si>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</si>
  <si>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</si>
  <si>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</si>
  <si>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</si>
  <si>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</si>
  <si>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</si>
  <si>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</si>
  <si>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</si>
  <si>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</si>
  <si>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</si>
  <si>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</si>
  <si>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</si>
  <si>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</si>
  <si>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</si>
  <si>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</si>
  <si>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</si>
  <si>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</si>
  <si>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</si>
  <si>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</si>
  <si>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</si>
  <si>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</si>
  <si>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</si>
  <si>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</si>
  <si>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</si>
  <si>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</si>
  <si>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</si>
  <si>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</si>
  <si>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</si>
  <si>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</si>
  <si>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</si>
  <si>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</si>
  <si>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</si>
  <si>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</si>
  <si>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</si>
  <si>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</si>
  <si>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</si>
  <si>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</si>
  <si>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</si>
  <si>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</si>
  <si>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</si>
  <si>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</si>
  <si>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</si>
  <si>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</si>
  <si>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</si>
  <si>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</si>
  <si>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</si>
  <si>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</si>
  <si>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ETA 50 min</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</si>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</sst>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310.15889050925762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8.1784143512777518E-2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45973.107316550922</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45973.107316550922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45973.107316550922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45973.107316550922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45973.107316550922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45973.107316550922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45973.107316550922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45973.107316550922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45973.107316550922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45973.107316550922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45973.107316550922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45973.107316550922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45973.107316550922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45973.107316550922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45973.107316550922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45973.107316550922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45973.107316550922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45973.107316550922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45973.107316550922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45973.107316550922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45973.107316550922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45973.107316550922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45973.107316550922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45973.107316550922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45973.107316550922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45973.107316550922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45973.107316550922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45973.107316550922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45973.107316550922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45973.107316550922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45973.107316550922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45973.107316550922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45973.107316550922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45973.107316550922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45973.107316550922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45973.107316550922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45973.107316550922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45973.107316550922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45973.107316550922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45973.107316550922</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45973.107316550922</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13DA6C40-CC38-4EE8-9DD0-FD9E9B33B333}"/>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148.10747858796094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0.31855497684591683</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56" customFormat="1" ht="31.5" customHeight="1">
      <c r="A5" s="158" t="s">
        <v>39109</v>
      </c>
      <c r="B5" s="61" t="str">
        <f>IFERROR(VLOOKUP(D5,DB!A:K,11,0),"")</f>
        <v>R2</v>
      </c>
      <c r="C5" s="61">
        <v>1</v>
      </c>
      <c r="D5" s="61" t="s">
        <v>11460</v>
      </c>
      <c r="E5" s="85" t="s">
        <v>39021</v>
      </c>
      <c r="F5" s="74">
        <v>45973.052303240744</v>
      </c>
      <c r="G5" s="75">
        <f ca="1">IFERROR(NOW()-F5,"-")</f>
        <v>5.5013194440107327E-2</v>
      </c>
      <c r="H5" s="74">
        <v>45973.04619212963</v>
      </c>
      <c r="I5" s="61" t="str">
        <f>IFERROR(VLOOKUP(D5,DB!A:F,6,0),"")</f>
        <v>SCECO</v>
      </c>
      <c r="J5" s="61" t="str">
        <f>IFERROR(VLOOKUP(D5,DB!A:G,7,0),"")</f>
        <v>Vandalized</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57"/>
    </row>
    <row r="6" spans="1:88" ht="31.5" customHeight="1">
      <c r="A6" s="102"/>
      <c r="B6" s="18" t="str">
        <f>IFERROR(VLOOKUP(D6,DB!A:K,11,0),"")</f>
        <v/>
      </c>
      <c r="C6" s="18"/>
      <c r="D6" s="18"/>
      <c r="E6" s="103"/>
      <c r="F6" s="104"/>
      <c r="G6" s="105">
        <f t="shared" ca="1" si="1"/>
        <v>45973.107316550922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45973.107316550922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45973.107316550922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45973.107316550922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45973.107316550922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45973.107316550922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45973.107316550922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45973.107316550922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45973.107316550922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45973.107316550922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45973.107316550922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45973.107316550922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45973.107316550922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45973.107316550922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45973.107316550922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45973.107316550922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45973.107316550922</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45973.107316550922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45973.107316550922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45973.107316550922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45973.107316550922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45973.107316550922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45973.107316550922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45973.107316550922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45973.107316550922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45973.107316550922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45973.107316550922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45973.107316550922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45973.107316550922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45973.107316550922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45973.107316550922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45973.107316550922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45973.107316550922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45973.107316550922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45973.107316550922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45973.107316550922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45973.107316550922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45973.107316550922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45973.107316550922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45973.107316550922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45973.107316550922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45973.107316550922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45973.107316550922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45973.107316550922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45973.107316550922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45973.107316550922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45973.107316550922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45973.107316550922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45973.107316550922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45973.107316550922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45973.107316550922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45973.107316550922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45973.107316550922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45973.107316550922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45973.107316550922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45973.107316550922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45973.107316550922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45973.107316550922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45973.107316550922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45973.107316550922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45973.107316550922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45973.107316550922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45973.107316550922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45973.107316550922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45973.107316550922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45973.107316550922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45973.107316550922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45973.107316550922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45973.107316550922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45973.107316550922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45973.107316550922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45973.107316550922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45973.107316550922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45973.107316550922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45973.107316550922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45973.107316550922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45973.107316550922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45973.107316550922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45973.107316550922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45973.107316550922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45973.107316550922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45973.107316550922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45973.107316550922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45973.107316550922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45973.107316550922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45973.107316550922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45973.107316550922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45973.107316550922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45973.107316550922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45973.107316550922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45973.107316550922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45973.107316550922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45973.107316550922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45973.107316550922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45973.107316550922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45973.107316550922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45973.107316550922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45973.107316550922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45973.107316550922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45973.107316550922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45973.107316550922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45973.107316550922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45973.107316550922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45973.107316550922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45973.107316550922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45973.107316550922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45973.107316550922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45973.107316550922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45973.107316550922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45973.107316550922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45973.107316550922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45973.107316550922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45973.107316550922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45973.107316550922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45973.107316550922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45973.107316550922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45973.107316550922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45973.107316550922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45973.107316550922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45973.107316550922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45973.107316550922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45973.107316550922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45973.107316550922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45973.107316550922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45973.107316550922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45973.107316550922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45973.107316550922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45973.107316550922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45973.107316550922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45973.107316550922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45973.107316550922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45973.107316550922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45973.107316550922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45973.107316550922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45973.107316550922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45973.107316550922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45973.107316550922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45973.107316550922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45973.107316550922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45973.107316550922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45973.107316550922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45973.107316550922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45973.107316550922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45973.107316550922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45973.107316550922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45973.107316550922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45973.107316550922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45973.107316550922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45973.107316550922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45973.107316550922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45973.107316550922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45973.107316550922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45973.107316550922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45973.107316550922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45973.107316550922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45973.107316550922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45973.107316550922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45973.107316550922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45973.107316550922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45973.107316550922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45973.107316550922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45973.107316550922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45973.107316550922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45973.107316550922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45973.107316550922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45973.107316550922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45973.107316550922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45973.107316550922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45973.107316550922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45973.107316550922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45973.107316550922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45973.107316550922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45973.107316550922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45973.107316550922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45973.107316550922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45973.107316550922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45973.107316550922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45973.107316550922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45973.107316550922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45973.107316550922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45973.107316550922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45973.107316550922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45973.107316550922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45973.107316550922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45973.107316550922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45973.107316550922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45973.107316550922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45973.107316550922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45973.107316550922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45973.107316550922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45973.107316550922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45973.107316550922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45973.107316550922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45973.107316550922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45973.107316550922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45973.107316550922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45973.107316550922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45973.107316550922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45973.107316550922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45973.107316550922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45973.107316550922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45973.107316550922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45973.107316550922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45973.107316550922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45973.107316550922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45973.107316550922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45973.107316550922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45973.107316550922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45973.107316550922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45973.107316550922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45973.107316550922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45973.107316550922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45973.107316550922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45973.107316550922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45973.107316550922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45973.107316550922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45973.107316550922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45973.107316550922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45973.107316550922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45973.107316550922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45973.107316550922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45973.107316550922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45973.107316550922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45973.107316550922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45973.107316550922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45973.107316550922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45973.107316550922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45973.107316550922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45973.107316550922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45973.107316550922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45973.107316550922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45973.107316550922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45973.107316550922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45973.107316550922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45973.107316550922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45973.107316550922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45973.107316550922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45973.107316550922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45973.107316550922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45973.107316550922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45973.107316550922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45973.107316550922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45973.107316550922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45973.107316550922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45973.107316550922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45973.107316550922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45973.107316550922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45973.107316550922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45973.107316550922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45973.107316550922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45973.107316550922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45973.107316550922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45973.107316550922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45973.107316550922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45973.107316550922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45973.107316550922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45973.107316550922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45973.107316550922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45973.107316550922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45973.107316550922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45973.107316550922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45973.107316550922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45973.107316550922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45973.107316550922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45973.107316550922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45973.107316550922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45973.107316550922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45973.107316550922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45973.107316550922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45973.107316550922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45973.107316550922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45973.107316550922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45973.107316550922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45973.107316550922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45973.107316550922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45973.107316550922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45973.107316550922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45973.107316550922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45973.107316550922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45973.107316550922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45973.107316550922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45973.107316550922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45973.107316550922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45973.107316550922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45973.107316550922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45973.107316550922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45973.107316550922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45973.107316550922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45973.107316550922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45973.107316550922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45973.107316550922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45973.107316550922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45973.107316550922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45973.107316550922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45973.107316550922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45973.107316550922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45973.107316550922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45973.107316550922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45973.107316550922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45973.107316550922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45973.107316550922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45973.107316550922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45973.107316550922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45973.107316550922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45973.107316550922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45973.107316550922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45973.107316550922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45973.107316550922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45973.107316550922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45973.107316550922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45973.107316550922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45973.107316550922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45973.107316550922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45973.107316550922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45973.107316550922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45973.107316550922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45973.107316550922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45973.107316550922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45973.107316550922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45973.107316550922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45973.107316550922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45973.107316550922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45973.107316550922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45973.107316550922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45973.107316550922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45973.107316550922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45973.107316550922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45973.107316550922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45973.107316550922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45973.107316550922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45973.107316550922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45973.107316550922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45973.107316550922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45973.107316550922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45973.107316550922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45973.107316550922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45973.107316550922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45973.107316550922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45973.107316550922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45973.107316550922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45973.107316550922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45973.107316550922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45973.107316550922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45973.107316550922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45973.107316550922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45973.107316550922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45973.107316550922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45973.107316550922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45973.107316550922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45973.107316550922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45973.107316550922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45973.107316550922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45973.107316550922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45973.107316550922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45973.107316550922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45973.107316550922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45973.107316550922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45973.107316550922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45973.107316550922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45973.107316550922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45973.107316550922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45973.107316550922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45973.107316550922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45973.107316550922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45973.107316550922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45973.107316550922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45973.107316550922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45973.107316550922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45973.107316550922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45973.107316550922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45973.107316550922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45973.107316550922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45973.107316550922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45973.107316550922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45973.107316550922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45973.107316550922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45973.107316550922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45973.107316550922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45973.107316550922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45973.107316550922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45973.107316550922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45973.107316550922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45973.107316550922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45973.107316550922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45973.107316550922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45973.107316550922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45973.107316550922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45973.107316550922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45973.107316550922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45973.107316550922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45973.107316550922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45973.107316550922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45973.107316550922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45973.107316550922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45973.107316550922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45973.107316550922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45973.107316550922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45973.107316550922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45973.107316550922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45973.107316550922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45973.107316550922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45973.107316550922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45973.107316550922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45973.107316550922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45973.107316550922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45973.107316550922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45973.107316550922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45973.107316550922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45973.107316550922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45973.107316550922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45973.107316550922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45973.107316550922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45973.107316550922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45973.107316550922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45973.107316550922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45973.107316550922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45973.107316550922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45973.107316550922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45973.107316550922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45973.107316550922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45973.107316550922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45973.107316550922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45973.107316550922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45973.107316550922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45973.107316550922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45973.107316550922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45973.107316550922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45973.107316550922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45973.107316550922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45973.107316550922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45973.107316550922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45973.107316550922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45973.107316550922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45973.107316550922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45973.107316550922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45973.107316550922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45973.107316550922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45973.107316550922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45973.107316550922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45973.107316550922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45973.107316550922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45973.107316550922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45973.107316550922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45973.107316550922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45973.107316550922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45973.107316550922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45973.107316550922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45973.107316550922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45973.107316550922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45973.107316550922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45973.107316550922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45973.107316550922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45973.107316550922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45973.107316550922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45973.107316550922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45973.107316550922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45973.107316550922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45973.107316550922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45973.107316550922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45973.107316550922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45973.107316550922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45973.107316550922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45973.107316550922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45973.107316550922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45973.107316550922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45973.107316550922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45973.107316550922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45973.107316550922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45973.107316550922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45973.107316550922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45973.107316550922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45973.107316550922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45973.107316550922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45973.107316550922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45973.107316550922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45973.107316550922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45973.107316550922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45973.107316550922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45973.107316550922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45973.107316550922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45973.107316550922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45973.107316550922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45973.107316550922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45973.107316550922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45973.107316550922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45973.107316550922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45973.107316550922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45973.107316550922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45973.107316550922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45973.107316550922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45973.107316550922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45973.107316550922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45973.107316550922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45973.107316550922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45973.107316550922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45973.107316550922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45973.107316550922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45973.107316550922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45973.107316550922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45973.107316550922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45973.107316550922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45973.107316550922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45973.107316550922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45973.107316550922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45973.107316550922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45973.107316550922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45973.107316550922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45973.107316550922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45973.107316550922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45973.107316550922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45973.107316550922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45973.107316550922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45973.107316550922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45973.107316550922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45973.107316550922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45973.107316550922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45973.107316550922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45973.107316550922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45973.107316550922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45973.107316550922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45973.107316550922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45973.107316550922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45973.107316550922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45973.107316550922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45973.107316550922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45973.107316550922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45973.107316550922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45973.107316550922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45973.107316550922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45973.107316550922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45973.107316550922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45973.107316550922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45973.107316550922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45973.107316550922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45973.107316550922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45973.107316550922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45973.107316550922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45973.107316550922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45973.107316550922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45973.107316550922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45973.107316550922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45973.107316550922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45973.107316550922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45973.107316550922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45973.107316550922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45973.107316550922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45973.107316550922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45973.107316550922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45973.107316550922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45973.107316550922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45973.107316550922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45973.107316550922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45973.107316550922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45973.107316550922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45973.107316550922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45973.107316550922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45973.107316550922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45973.107316550922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45973.107316550922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45973.107316550922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45973.107316550922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45973.107316550922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45973.107316550922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45973.107316550922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45973.107316550922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45973.107316550922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45973.107316550922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45973.107316550922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45973.107316550922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45973.107316550922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45973.107316550922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45973.107316550922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45973.107316550922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45973.107316550922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45973.107316550922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45973.107316550922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45973.107316550922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45973.107316550922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45973.107316550922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45973.107316550922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45973.107316550922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45973.107316550922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45973.107316550922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45973.107316550922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45973.107316550922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45973.107316550922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45973.107316550922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45973.107316550922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45973.107316550922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45973.107316550922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45973.107316550922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45973.107316550922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45973.107316550922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45973.107316550922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45973.107316550922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45973.107316550922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45973.107316550922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45973.107316550922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45973.107316550922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45973.107316550922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45973.107316550922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45973.107316550922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45973.107316550922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45973.107316550922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45973.107316550922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45973.107316550922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45973.107316550922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45973.107316550922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45973.107316550922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45973.107316550922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45973.107316550922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45973.107316550922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45973.107316550922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45973.107316550922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45973.107316550922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45973.107316550922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45973.107316550922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45973.107316550922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45973.107316550922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45973.107316550922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45973.107316550922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45973.107316550922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45973.107316550922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45973.107316550922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45973.107316550922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45973.107316550922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45973.107316550922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45973.107316550922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45973.107316550922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45973.107316550922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45973.107316550922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45973.107316550922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45973.107316550922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45973.107316550922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45973.107316550922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45973.107316550922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45973.107316550922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45973.107316550922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45973.107316550922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45973.107316550922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45973.107316550922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45973.107316550922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45973.107316550922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45973.107316550922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45973.107316550922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45973.107316550922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45973.107316550922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45973.107316550922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45973.107316550922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45973.107316550922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45973.107316550922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45973.107316550922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45973.107316550922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45973.107316550922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45973.107316550922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45973.107316550922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45973.107316550922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45973.107316550922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45973.107316550922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45973.107316550922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45973.107316550922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45973.107316550922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45973.107316550922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45973.107316550922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45973.107316550922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45973.107316550922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45973.107316550922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45973.107316550922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45973.107316550922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45973.107316550922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45973.107316550922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45973.107316550922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45973.107316550922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45973.107316550922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45973.107316550922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45973.107316550922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45973.107316550922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45973.107316550922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45973.107316550922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45973.107316550922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45973.107316550922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45973.107316550922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45973.107316550922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45973.107316550922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45973.107316550922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45973.107316550922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45973.107316550922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45973.107316550922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45973.107316550922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45973.107316550922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45973.107316550922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45973.107316550922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45973.107316550922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45973.107316550922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45973.107316550922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45973.107316550922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45973.107316550922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45973.107316550922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45973.107316550922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45973.107316550922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45973.107316550922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45973.107316550922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45973.107316550922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45973.107316550922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45973.107316550922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45973.107316550922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45973.107316550922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45973.107316550922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45973.107316550922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45973.107316550922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45973.107316550922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45973.107316550922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45973.107316550922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45973.107316550922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45973.107316550922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45973.107316550922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45973.107316550922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45973.107316550922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45973.107316550922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45973.107316550922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45973.107316550922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45973.107316550922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45973.107316550922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45973.107316550922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45973.107316550922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45973.107316550922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45973.107316550922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45973.107316550922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45973.107316550922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45973.107316550922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45973.107316550922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45973.107316550922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45973.107316550922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45973.107316550922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45973.107316550922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45973.107316550922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45973.107316550922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45973.107316550922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45973.107316550922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45973.107316550922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45973.107316550922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45973.107316550922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45973.107316550922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45973.107316550922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45973.107316550922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45973.107316550922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45973.107316550922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45973.107316550922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45973.107316550922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45973.107316550922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45973.107316550922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45973.107316550922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45973.107316550922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45973.107316550922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45973.107316550922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45973.107316550922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45973.107316550922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45973.107316550922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45973.107316550922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45973.107316550922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45973.107316550922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45973.107316550922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45973.107316550922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45973.107316550922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45973.107316550922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45973.107316550922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45973.107316550922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45973.107316550922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45973.107316550922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45973.107316550922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45973.107316550922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45973.107316550922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45973.107316550922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45973.107316550922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45973.107316550922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45973.107316550922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45973.107316550922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45973.107316550922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45973.107316550922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45973.107316550922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45973.107316550922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45973.107316550922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45973.107316550922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45973.107316550922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45973.107316550922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45973.107316550922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45973.107316550922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45973.107316550922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45973.107316550922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45973.107316550922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45973.107316550922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45973.107316550922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45973.107316550922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45973.107316550922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45973.107316550922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45973.107316550922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45973.107316550922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45973.107316550922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45973.107316550922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45973.107316550922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45973.107316550922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45973.107316550922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45973.107316550922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45973.107316550922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45973.107316550922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45973.107316550922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45973.107316550922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45973.107316550922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45973.107316550922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45973.107316550922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45973.107316550922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45973.107316550922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45973.107316550922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45973.107316550922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45973.107316550922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45973.107316550922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45973.107316550922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45973.107316550922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45973.107316550922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45973.107316550922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45973.107316550922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45973.107316550922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45973.107316550922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45973.107316550922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45973.107316550922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45973.107316550922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45973.107316550922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45973.107316550922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45973.107316550922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45973.107316550922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45973.107316550922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45973.107316550922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45973.107316550922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45973.107316550922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45973.107316550922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45973.107316550922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45973.107316550922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45973.107316550922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45973.107316550922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45973.107316550922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45973.107316550922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45973.107316550922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45973.107316550922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45973.107316550922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45973.107316550922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45973.107316550922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45973.107316550922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45973.107316550922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45973.107316550922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45973.107316550922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45973.107316550922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45973.107316550922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45973.107316550922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45973.107316550922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45973.107316550922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45973.107316550922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45973.107316550922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45973.107316550922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45973.107316550922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45973.107316550922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45973.107316550922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45973.107316550922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45973.107316550922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45973.107316550922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45973.107316550922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45973.107316550922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45973.107316550922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45973.107316550922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45973.107316550922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45973.107316550922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45973.107316550922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45973.107316550922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45973.107316550922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45973.107316550922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45973.107316550922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45973.107316550922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45973.107316550922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45973.107316550922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45973.107316550922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45973.107316550922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45973.107316550922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45973.107316550922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45973.107316550922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45973.107316550922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45973.107316550922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45973.107316550922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45973.107316550922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45973.107316550922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45973.107316550922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45973.107316550922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45973.107316550922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45973.107316550922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45973.107316550922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45973.107316550922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45973.107316550922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45973.107316550922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45973.107316550922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45973.107316550922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45973.107316550922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45973.107316550922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45973.107316550922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45973.107316550922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45973.107316550922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45973.107316550922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45973.107316550922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45973.107316550922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45973.107316550922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45973.107316550922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45973.107316550922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45973.107316550922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45973.107316550922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45973.107316550922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45973.107316550922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45973.107316550922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45973.107316550922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45973.107316550922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45973.107316550922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45973.107316550922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45973.107316550922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45973.107316550922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45973.107316550922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45973.107316550922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45973.107316550922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45973.107316550922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45973.107316550922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45973.107316550922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45973.107316550922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45973.107316550922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45973.107316550922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45973.107316550922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45973.107316550922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45973.107316550922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45973.107316550922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45973.107316550922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45973.107316550922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45973.107316550922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45973.107316550922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45973.107316550922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45973.107316550922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45973.107316550922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45973.107316550922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45973.107316550922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45973.107316550922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45973.107316550922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45973.107316550922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45973.107316550922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45973.107316550922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45973.107316550922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45973.107316550922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45973.107316550922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45973.107316550922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45973.107316550922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45973.107316550922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45973.107316550922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45973.107316550922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45973.107316550922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45973.107316550922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45973.107316550922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45973.107316550922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45973.107316550922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45973.107316550922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45973.107316550922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45973.107316550922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45973.107316550922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45973.107316550922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45973.107316550922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45973.107316550922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45973.107316550922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45973.107316550922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45973.107316550922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45973.107316550922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45973.107316550922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45973.107316550922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45973.107316550922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45973.107316550922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45973.107316550922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45973.107316550922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45973.107316550922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45973.107316550922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45973.107316550922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45973.107316550922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45973.107316550922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45973.107316550922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45973.107316550922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45973.107316550922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45973.107316550922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45973.107316550922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45973.107316550922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45973.107316550922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45973.107316550922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45973.107316550922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45973.107316550922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45973.107316550922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45973.107316550922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45973.107316550922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45973.107316550922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45973.107316550922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45973.107316550922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45973.107316550922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45973.107316550922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45973.107316550922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45973.107316550922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45973.107316550922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45973.107316550922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45973.107316550922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45973.107316550922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45973.107316550922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45973.107316550922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45973.107316550922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45973.107316550922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45973.107316550922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45973.107316550922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45973.107316550922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45973.107316550922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45973.107316550922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45973.107316550922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45973.107316550922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45973.107316550922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45973.107316550922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45973.107316550922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45973.107316550922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45973.107316550922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45973.107316550922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45973.107316550922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45973.107316550922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45973.107316550922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45973.107316550922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45973.107316550922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45973.107316550922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45973.107316550922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45973.107316550922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45973.107316550922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45973.107316550922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45973.107316550922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45973.107316550922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45973.107316550922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45973.107316550922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45973.107316550922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45973.107316550922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45973.107316550922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45973.107316550922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45973.107316550922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45973.107316550922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45973.107316550922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45973.107316550922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45973.107316550922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45973.107316550922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45973.107316550922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45973.107316550922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45973.107316550922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45973.107316550922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45973.107316550922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45973.107316550922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45973.107316550922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45973.107316550922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45973.107316550922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45973.107316550922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45973.107316550922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45973.107316550922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45973.107316550922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45973.107316550922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45973.107316550922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45973.107316550922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45973.107316550922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tabSelected="1" workbookViewId="0">
      <selection activeCell="A4" sqref="A4: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269.62659895832621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39114</v>
      </c>
      <c r="E3" s="95" t="s">
        <v>39021</v>
      </c>
      <c r="F3" s="96"/>
      <c r="G3" s="97">
        <f ca="1">IFERROR(NOW()-F3,"")</f>
        <v>45973.107316550922</v>
      </c>
      <c r="H3" s="96">
        <v>45973.011620370373</v>
      </c>
      <c r="I3" s="135" t="str">
        <f>IFERROR(VLOOKUP(D3,DB!A:F,6,0),"")</f>
        <v>Generator-SG</v>
      </c>
      <c r="J3" s="135">
        <f>IFERROR(VLOOKUP(D3,DB!A:G,7,0),"")</f>
        <v>0</v>
      </c>
      <c r="K3" s="98" t="s">
        <v>39115</v>
      </c>
      <c r="L3" s="92" t="str">
        <f>IFERROR(VLOOKUP(D3,DB!A:I,9,0),"")</f>
        <v>Latis</v>
      </c>
    </row>
    <row r="4" spans="1:16" ht="15" customHeight="1">
      <c r="A4" s="135"/>
      <c r="B4" s="135" t="str">
        <f>IFERROR(VLOOKUP(D4,DB!A:K,11,0),"")</f>
        <v/>
      </c>
      <c r="C4" s="94"/>
      <c r="D4" s="92"/>
      <c r="E4" s="95"/>
      <c r="F4" s="96"/>
      <c r="G4" s="97">
        <f ca="1">IFERROR(NOW()-F4,"")</f>
        <v>45973.107316550922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45973.107316550922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45973.107316550922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45973.107316550922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45973.107316550922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45973.107316550922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45973.107316550922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45973.107316550922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45973.107316550922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45973.107316550922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45973.107316550922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45973.107316550922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45973.107316550922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45973.107316550922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45973.107316550922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45973.107316550922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45973.107316550922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45973.107316550922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45973.107316550922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45973.107316550922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45973.107316550922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45973.107316550922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45973.107316550922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45973.107316550922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45973.107316550922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45973.107316550922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45973.107316550922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45973.107316550922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45973.107316550922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45973.107316550922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45973.107316550922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45973.107316550922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45973.107316550922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45973.107316550922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45973.107316550922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45973.107316550922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45973.107316550922</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45973.107316550922</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45973.107316550922</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45973.107316550922</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45973.107316550922</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45973.107316550922</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45973.107316550922</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45973.107316550922</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81.275256365734094</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46.918439236105769</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30" ca="1" si="1">IFERROR(NOW()-F4,"")</f>
        <v>24.446205439810001</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37372</v>
      </c>
      <c r="E6" s="124" t="s">
        <v>39021</v>
      </c>
      <c r="F6" s="125">
        <v>45972.737916666665</v>
      </c>
      <c r="G6" s="126">
        <f t="shared" ca="1" si="1"/>
        <v>0.36939988425729098</v>
      </c>
      <c r="H6" s="125">
        <v>45972.721944444442</v>
      </c>
      <c r="I6" s="124" t="str">
        <f>IFERROR(VLOOKUP(D6,DB!A:F,6,0),"")</f>
        <v>Generator-SG</v>
      </c>
      <c r="J6" s="124" t="str">
        <f>IFERROR(VLOOKUP(D6,DB!A:G,7,0),"")</f>
        <v>Vandalized</v>
      </c>
      <c r="K6" s="124" t="s">
        <v>39125</v>
      </c>
      <c r="L6" s="124" t="str">
        <f>IFERROR(VLOOKUP(D6,DB!A:I,9,0),"")</f>
        <v>Latis</v>
      </c>
    </row>
    <row r="7" spans="1:13">
      <c r="A7" s="124"/>
      <c r="B7" s="124" t="str">
        <f>IFERROR(VLOOKUP(D7,DB!A:K,11,0),"")</f>
        <v/>
      </c>
      <c r="C7" s="124"/>
      <c r="D7" s="124"/>
      <c r="E7" s="124"/>
      <c r="F7" s="125"/>
      <c r="G7" s="126">
        <f t="shared" ca="1" si="1"/>
        <v>45973.107316550922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45973.107316550922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45973.107316550922</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45973.107316550922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45973.107316550922</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45973.107316550922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45973.107316550922</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45973.107316550922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45973.107316550922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45973.107316550922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45973.107316550922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45973.107316550922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45973.107316550922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45973.107316550922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45973.107316550922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45973.107316550922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45973.107316550922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45973.107316550922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45973.107316550922</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45973.107316550922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45973.107316550922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45973.107316550922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45973.107316550922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45973.107316550922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45973.107316550922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45973.107316550922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45973.107316550922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45973.107316550922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45973.107316550922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45973.107316550922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45973.107316550922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45973.107316550922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45973.107316550922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45973.107316550922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45973.107316550922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45973.107316550922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45973.107316550922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45973.107316550922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45973.107316550922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45973.107316550922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45973.107316550922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45973.107316550922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45973.107316550922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45973.107316550922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45973.107316550922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45973.107316550922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45973.107316550922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45973.107316550922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45973.107316550922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45973.107316550922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45973.107316550922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45973.107316550922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45973.107316550922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45973.107316550922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45973.107316550922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45973.107316550922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45973.107316550922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45973.107316550922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45973.107316550922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45973.107316550922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45973.107316550922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45973.107316550922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45973.107316550922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45973.107316550922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45973.107316550922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45973.107316550922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45973.107316550922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45973.107316550922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45973.107316550922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45973.107316550922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45973.107316550922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45973.107316550922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45973.107316550922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45973.107316550922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45973.107316550922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45973.107316550922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45973.107316550922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45973.107316550922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45973.107316550922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45973.107316550922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45973.107316550922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45973.107316550922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45973.107316550922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45973.107316550922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45973.107316550922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45973.107316550922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45973.107316550922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45973.107316550922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45973.107316550922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45973.107316550922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45973.107316550922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45973.107316550922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45973.107316550922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45973.107316550922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45973.107316550922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45973.107316550922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45973.107316550922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45973.107316550922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45973.107316550922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45973.107316550922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45973.107316550922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45973.107316550922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45973.107316550922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45973.107316550922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45973.107316550922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45973.107316550922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45973.107316550922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45973.107316550922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45973.107316550922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45973.107316550922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45973.107316550922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45973.107316550922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45973.107316550922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45973.107316550922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45973.107316550922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45973.107316550922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45973.107316550922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45973.107316550922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45973.107316550922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45973.107316550922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45973.107316550922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45973.107316550922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45973.107316550922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45973.107316550922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45973.107316550922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45973.107316550922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45973.107316550922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45973.107316550922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45973.107316550922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45973.107316550922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45973.107316550922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45973.107316550922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45973.107316550922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45973.107316550922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45973.107316550922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45973.107316550922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45973.107316550922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45973.107316550922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45973.107316550922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45973.107316550922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45973.107316550922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45973.107316550922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45973.107316550922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45973.107316550922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45973.107316550922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45973.107316550922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45973.107316550922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45973.107316550922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45973.107316550922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45973.107316550922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45973.107316550922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45973.107316550922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45973.107316550922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45973.107316550922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45973.107316550922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45973.107316550922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45973.107316550922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45973.107316550922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45973.107316550922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45973.107316550922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45973.107316550922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45973.107316550922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45973.107316550922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45973.107316550922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45973.107316550922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45973.107316550922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45973.107316550922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45973.107316550922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45973.107316550922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45973.107316550922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45973.107316550922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45973.107316550922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45973.107316550922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45973.107316550922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45973.107316550922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45973.107316550922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45973.107316550922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45973.107316550922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45973.107316550922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45973.107316550922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45973.107316550922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45973.107316550922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45973.107316550922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45973.107316550922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45973.107316550922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45973.107316550922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45973.107316550922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45973.107316550922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45973.107316550922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45973.107316550922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45973.107316550922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45973.107316550922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45973.107316550922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45973.107316550922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45973.107316550922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45973.107316550922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45973.107316550922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45973.107316550922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45973.107316550922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45973.107316550922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45973.107316550922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45973.107316550922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45973.107316550922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45973.107316550922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45973.107316550922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45973.107316550922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45973.107316550922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45973.107316550922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45973.107316550922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45973.107316550922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45973.107316550922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45973.107316550922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45973.107316550922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45973.107316550922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45973.107316550922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45973.107316550922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45973.107316550922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45973.107316550922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45973.107316550922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45973.107316550922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45973.107316550922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45973.107316550922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45973.107316550922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45973.107316550922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45973.107316550922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45973.107316550922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45973.107316550922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45973.107316550922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45973.107316550922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45973.107316550922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45973.107316550922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45973.107316550922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45973.107316550922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45973.107316550922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45973.107316550922</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1</v>
      </c>
      <c r="D2" s="141" t="s">
        <v>37249</v>
      </c>
      <c r="E2" s="124" t="s">
        <v>39021</v>
      </c>
      <c r="F2" s="143">
        <v>45972.832800925928</v>
      </c>
      <c r="G2" s="105">
        <f t="shared" ref="G2:G64" ca="1" si="0">IFERROR(NOW()-F2,"-")</f>
        <v>0.27451562499481952</v>
      </c>
      <c r="H2" s="143">
        <v>45972.827187499999</v>
      </c>
      <c r="I2" s="141" t="str">
        <f>IFERROR(VLOOKUP(D2,DB!A:F,6,0),"")</f>
        <v>Generator-SG</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45973.107316550922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45973.107316550922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45973.107316550922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45973.107316550922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45973.107316550922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45973.107316550922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45973.107316550922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45973.107316550922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45973.107316550922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45973.107316550922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45973.107316550922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45973.107316550922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45973.107316550922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45973.107316550922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45973.107316550922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45973.107316550922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45973.107316550922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45973.107316550922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45973.107316550922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45973.107316550922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45973.107316550922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45973.107316550922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45973.107316550922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45973.107316550922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45973.107316550922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45973.107316550922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45973.107316550922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45973.107316550922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45973.107316550922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45973.107316550922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45973.107316550922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45973.107316550922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45973.107316550922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45973.107316550922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45973.107316550922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45973.107316550922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45973.107316550922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45973.107316550922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45973.107316550922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45973.107316550922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45973.107316550922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45973.107316550922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45973.107316550922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45973.107316550922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45973.107316550922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45973.107316550922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45973.107316550922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45973.107316550922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45973.107316550922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45973.107316550922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45973.107316550922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45973.107316550922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45973.107316550922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45973.107316550922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45973.107316550922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45973.107316550922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45973.107316550922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45973.107316550922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45973.107316550922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45973.107316550922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45973.107316550922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45973.107316550922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45973.107316550922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45973.107316550922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45973.107316550922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45973.107316550922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45973.107316550922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45973.107316550922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45973.107316550922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45973.107316550922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45973.107316550922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45973.107316550922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45973.107316550922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45973.107316550922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45973.107316550922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45973.107316550922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45973.107316550922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45973.107316550922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45973.107316550922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45973.107316550922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45973.107316550922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45973.107316550922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45973.107316550922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45973.107316550922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45973.107316550922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45973.107316550922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45973.107316550922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45973.107316550922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45973.107316550922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45973.107316550922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45973.107316550922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45973.107316550922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45973.107316550922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45973.107316550922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45973.107316550922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45973.107316550922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45973.107316550922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45973.107316550922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45973.107316550922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45973.107316550922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45973.107316550922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45973.107316550922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45973.107316550922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45973.107316550922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45973.107316550922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45973.107316550922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45973.107316550922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45973.107316550922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45973.107316550922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45973.107316550922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45973.107316550922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45973.107316550922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45973.107316550922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45973.107316550922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45973.107316550922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45973.107316550922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45973.107316550922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45973.107316550922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45973.107316550922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45973.107316550922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45973.107316550922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45973.107316550922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45973.107316550922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45973.107316550922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45973.107316550922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45973.107316550922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45973.107316550922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45973.107316550922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45973.107316550922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45973.107316550922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45973.107316550922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45973.107316550922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45973.107316550922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45973.107316550922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45973.107316550922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45973.107316550922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45973.107316550922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45973.107316550922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45973.107316550922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45973.107316550922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45973.107316550922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45973.107316550922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45973.107316550922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45973.107316550922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45973.107316550922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45973.107316550922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45973.107316550922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45973.107316550922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45973.107316550922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45973.107316550922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45973.107316550922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45973.107316550922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45973.107316550922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45973.107316550922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45973.107316550922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45973.107316550922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45973.107316550922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45973.107316550922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45973.107316550922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45973.107316550922</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2025-11-11T23:36:33Z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