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90" documentId="120_S{2AC9BD13-BADA-5192-A53E-5A8FF88502F6}" xr6:coauthVersionLast="47" xr6:coauthVersionMax="47" xr10:uidLastSave="{9C225A1D-3CD1-4080-B127-9D72FBB74938}"/>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<sst xmlns="http://schemas.openxmlformats.org/spreadsheetml/2006/main" count="180281" uniqueCount="39123">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</sst>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19" sqref="D1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315.0118035879641</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45977.96022951389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45977.96022951389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45977.96022951389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45977.96022951389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45977.96022951389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45977.96022951389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45977.96022951389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45977.96022951389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45977.96022951389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45977.96022951389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45977.96022951389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45977.96022951389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45977.96022951389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45977.96022951389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45977.96022951389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45977.96022951389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45977.96022951389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45977.96022951389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45977.96022951389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45977.96022951389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45977.96022951389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45977.96022951389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45977.96022951389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45977.96022951389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45977.96022951389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45977.96022951389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45977.96022951389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45977.96022951389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45977.96022951389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45977.96022951389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45977.96022951389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45977.96022951389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45977.96022951389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45977.96022951389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45977.96022951389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45977.96022951389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45977.96022951389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45977.96022951389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45977.96022951389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45977.96022951389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45977.96022951389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45977.96022951389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45977.96022951389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45977.96022951389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45977.96022951389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45977.96022951389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45977.96022951389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45977.96022951389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45977.96022951389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45977.96022951389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45977.96022951389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45977.96022951389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45977.96022951389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45977.96022951389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45977.96022951389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45977.96022951389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45977.96022951389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45977.96022951389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45977.96022951389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45977.96022951389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45977.96022951389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45977.96022951389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45977.96022951389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45977.96022951389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45977.96022951389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45977.96022951389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45977.96022951389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45977.96022951389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45977.96022951389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45977.96022951389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45977.96022951389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45977.96022951389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45977.96022951389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45977.96022951389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0E17052C-BB20-4D20-8118-1AD98588B45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152.96039155092876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1.5238869212989812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45977.96022951389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45977.96022951389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1"/>
      <c r="E7" s="103"/>
      <c r="F7" s="104"/>
      <c r="G7" s="105">
        <f ca="1">IFERROR(NOW()-F7,"-")</f>
        <v>45977.96022951389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45977.96022951389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45977.96022951389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45977.96022951389</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45977.96022951389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45977.96022951389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45977.96022951389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45977.96022951389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45977.96022951389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45977.96022951389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45977.96022951389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45977.96022951389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45977.96022951389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45977.96022951389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45977.96022951389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45977.96022951389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45977.96022951389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45977.96022951389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45977.96022951389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45977.96022951389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45977.96022951389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45977.96022951389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45977.96022951389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45977.96022951389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45977.96022951389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45977.96022951389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45977.96022951389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45977.96022951389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45977.96022951389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45977.96022951389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45977.96022951389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45977.96022951389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45977.96022951389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45977.96022951389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45977.96022951389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45977.96022951389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45977.96022951389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45977.96022951389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45977.96022951389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45977.96022951389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45977.96022951389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45977.96022951389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45977.96022951389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45977.96022951389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45977.96022951389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45977.96022951389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45977.96022951389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45977.96022951389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45977.96022951389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45977.96022951389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45977.96022951389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45977.96022951389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45977.96022951389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45977.96022951389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45977.96022951389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45977.96022951389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45977.96022951389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45977.96022951389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45977.96022951389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45977.96022951389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45977.96022951389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45977.96022951389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45977.96022951389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45977.96022951389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45977.96022951389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45977.96022951389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45977.96022951389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45977.96022951389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45977.96022951389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45977.96022951389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45977.96022951389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45977.96022951389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45977.96022951389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45977.96022951389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45977.96022951389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45977.96022951389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45977.96022951389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45977.96022951389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45977.96022951389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45977.96022951389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45977.96022951389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45977.96022951389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45977.96022951389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45977.96022951389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45977.96022951389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45977.96022951389</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45977.96022951389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45977.96022951389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45977.96022951389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45977.96022951389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45977.96022951389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45977.96022951389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45977.96022951389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45977.96022951389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45977.96022951389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45977.96022951389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45977.96022951389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45977.96022951389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45977.96022951389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45977.96022951389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45977.96022951389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45977.96022951389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45977.96022951389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45977.96022951389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45977.96022951389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45977.96022951389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45977.96022951389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45977.96022951389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45977.96022951389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45977.96022951389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45977.96022951389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45977.96022951389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45977.96022951389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45977.96022951389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45977.96022951389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45977.96022951389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45977.96022951389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45977.96022951389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45977.96022951389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45977.96022951389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45977.96022951389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45977.96022951389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45977.96022951389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45977.96022951389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45977.96022951389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45977.96022951389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45977.96022951389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45977.96022951389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45977.96022951389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45977.96022951389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45977.96022951389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45977.96022951389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45977.96022951389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45977.96022951389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45977.96022951389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45977.96022951389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45977.96022951389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45977.96022951389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45977.96022951389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45977.96022951389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45977.96022951389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45977.96022951389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45977.96022951389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45977.96022951389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45977.96022951389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45977.96022951389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45977.96022951389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45977.96022951389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45977.96022951389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45977.96022951389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45977.96022951389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45977.96022951389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45977.96022951389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45977.96022951389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45977.96022951389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45977.96022951389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45977.96022951389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45977.96022951389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45977.96022951389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45977.96022951389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45977.96022951389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45977.96022951389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45977.96022951389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45977.96022951389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45977.96022951389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45977.96022951389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45977.96022951389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45977.96022951389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45977.96022951389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45977.96022951389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45977.96022951389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45977.96022951389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45977.96022951389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45977.96022951389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45977.96022951389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45977.96022951389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45977.96022951389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45977.96022951389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45977.96022951389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45977.96022951389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45977.96022951389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45977.96022951389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45977.96022951389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45977.96022951389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45977.96022951389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45977.96022951389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45977.96022951389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45977.96022951389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45977.96022951389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45977.96022951389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45977.96022951389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45977.96022951389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45977.96022951389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45977.96022951389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45977.96022951389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45977.96022951389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45977.96022951389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45977.96022951389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45977.96022951389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45977.96022951389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45977.96022951389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45977.96022951389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45977.96022951389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45977.96022951389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45977.96022951389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45977.96022951389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45977.96022951389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45977.96022951389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45977.96022951389</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45977.96022951389</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45977.96022951389</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45977.96022951389</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45977.96022951389</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45977.96022951389</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45977.96022951389</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45977.96022951389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45977.96022951389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45977.96022951389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45977.96022951389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45977.96022951389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45977.96022951389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45977.96022951389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45977.96022951389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45977.96022951389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45977.96022951389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45977.96022951389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45977.96022951389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45977.96022951389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45977.96022951389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45977.96022951389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45977.96022951389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45977.96022951389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45977.96022951389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45977.96022951389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45977.96022951389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45977.96022951389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45977.96022951389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45977.96022951389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45977.96022951389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45977.96022951389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45977.96022951389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45977.96022951389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45977.96022951389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45977.96022951389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45977.96022951389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45977.96022951389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45977.96022951389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45977.96022951389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45977.96022951389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45977.96022951389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45977.96022951389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45977.96022951389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45977.96022951389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45977.96022951389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45977.96022951389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45977.96022951389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45977.96022951389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45977.96022951389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45977.96022951389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45977.96022951389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45977.96022951389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45977.96022951389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45977.96022951389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45977.96022951389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45977.96022951389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45977.96022951389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45977.96022951389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45977.96022951389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45977.96022951389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45977.96022951389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45977.96022951389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45977.96022951389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45977.96022951389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45977.96022951389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45977.96022951389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45977.96022951389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45977.96022951389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45977.96022951389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45977.96022951389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45977.96022951389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45977.96022951389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45977.96022951389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45977.96022951389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45977.96022951389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45977.96022951389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45977.96022951389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45977.96022951389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45977.96022951389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45977.96022951389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45977.96022951389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45977.96022951389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45977.96022951389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45977.96022951389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45977.96022951389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45977.96022951389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45977.96022951389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45977.96022951389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45977.96022951389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45977.96022951389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45977.96022951389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45977.96022951389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45977.96022951389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45977.96022951389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45977.96022951389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45977.96022951389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45977.96022951389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45977.96022951389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45977.96022951389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45977.96022951389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45977.96022951389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45977.96022951389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45977.96022951389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45977.96022951389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45977.96022951389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45977.96022951389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45977.96022951389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45977.96022951389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45977.96022951389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45977.96022951389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45977.96022951389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45977.96022951389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45977.96022951389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45977.96022951389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45977.96022951389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45977.96022951389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45977.96022951389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45977.96022951389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45977.96022951389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45977.96022951389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45977.96022951389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45977.96022951389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45977.96022951389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45977.96022951389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45977.96022951389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45977.96022951389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45977.96022951389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45977.96022951389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45977.96022951389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45977.96022951389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45977.96022951389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45977.96022951389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45977.96022951389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45977.96022951389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45977.96022951389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45977.96022951389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45977.96022951389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45977.96022951389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45977.96022951389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45977.96022951389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45977.96022951389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45977.96022951389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45977.96022951389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45977.96022951389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45977.96022951389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45977.96022951389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45977.96022951389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45977.96022951389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45977.96022951389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45977.96022951389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45977.96022951389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45977.96022951389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45977.96022951389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45977.96022951389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45977.96022951389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45977.96022951389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45977.96022951389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45977.96022951389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45977.96022951389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45977.96022951389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45977.96022951389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45977.96022951389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45977.96022951389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45977.96022951389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45977.96022951389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45977.96022951389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45977.96022951389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45977.96022951389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45977.96022951389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45977.96022951389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45977.96022951389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45977.96022951389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45977.96022951389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45977.96022951389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45977.96022951389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45977.96022951389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45977.96022951389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45977.96022951389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45977.96022951389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45977.96022951389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45977.96022951389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45977.96022951389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45977.96022951389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45977.96022951389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45977.96022951389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45977.96022951389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45977.96022951389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45977.96022951389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45977.96022951389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45977.96022951389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45977.96022951389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45977.96022951389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45977.96022951389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45977.96022951389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45977.96022951389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45977.96022951389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45977.96022951389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45977.96022951389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45977.96022951389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45977.96022951389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45977.96022951389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45977.96022951389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45977.96022951389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45977.96022951389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45977.96022951389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45977.96022951389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45977.96022951389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45977.96022951389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45977.96022951389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45977.96022951389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45977.96022951389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45977.96022951389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45977.96022951389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45977.96022951389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45977.96022951389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45977.96022951389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45977.96022951389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45977.96022951389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45977.96022951389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45977.96022951389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45977.96022951389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45977.96022951389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45977.96022951389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45977.96022951389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45977.96022951389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45977.96022951389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45977.96022951389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45977.96022951389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45977.96022951389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45977.96022951389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45977.96022951389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45977.96022951389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45977.96022951389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45977.96022951389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45977.96022951389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45977.96022951389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45977.96022951389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45977.96022951389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45977.96022951389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45977.96022951389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45977.96022951389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45977.96022951389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45977.96022951389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45977.96022951389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45977.96022951389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45977.96022951389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45977.96022951389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45977.96022951389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45977.96022951389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45977.96022951389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45977.96022951389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45977.96022951389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45977.96022951389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45977.96022951389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45977.96022951389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45977.96022951389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45977.96022951389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45977.96022951389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45977.96022951389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45977.96022951389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45977.96022951389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45977.96022951389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45977.96022951389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45977.96022951389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45977.96022951389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45977.96022951389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45977.96022951389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45977.96022951389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45977.96022951389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45977.96022951389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45977.96022951389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45977.96022951389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45977.96022951389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45977.96022951389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45977.96022951389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45977.96022951389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45977.96022951389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45977.96022951389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45977.96022951389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45977.96022951389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45977.96022951389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45977.96022951389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45977.96022951389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45977.96022951389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45977.96022951389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45977.96022951389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45977.96022951389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45977.96022951389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45977.96022951389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45977.96022951389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45977.96022951389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45977.96022951389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45977.96022951389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45977.96022951389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45977.96022951389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45977.96022951389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45977.96022951389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45977.96022951389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45977.96022951389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45977.96022951389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45977.96022951389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45977.96022951389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45977.96022951389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45977.96022951389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45977.96022951389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45977.96022951389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45977.96022951389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45977.96022951389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45977.96022951389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45977.96022951389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45977.96022951389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45977.96022951389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45977.96022951389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45977.96022951389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45977.96022951389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45977.96022951389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45977.96022951389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45977.96022951389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45977.96022951389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45977.96022951389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45977.96022951389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45977.96022951389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45977.96022951389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45977.96022951389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45977.96022951389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45977.96022951389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45977.96022951389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45977.96022951389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45977.96022951389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45977.96022951389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45977.96022951389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45977.96022951389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45977.96022951389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45977.96022951389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45977.96022951389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45977.96022951389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45977.96022951389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45977.96022951389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45977.96022951389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45977.96022951389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45977.96022951389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45977.96022951389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45977.96022951389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45977.96022951389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45977.96022951389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45977.96022951389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45977.96022951389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45977.96022951389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45977.96022951389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45977.96022951389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45977.96022951389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45977.96022951389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45977.96022951389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45977.96022951389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45977.96022951389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45977.96022951389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45977.96022951389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45977.96022951389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45977.96022951389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45977.96022951389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45977.96022951389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45977.96022951389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45977.96022951389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45977.96022951389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45977.96022951389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45977.96022951389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45977.96022951389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45977.96022951389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45977.96022951389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45977.96022951389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45977.96022951389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45977.96022951389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45977.96022951389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45977.96022951389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45977.96022951389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45977.96022951389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45977.96022951389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45977.96022951389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45977.96022951389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45977.96022951389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45977.96022951389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45977.96022951389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45977.96022951389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45977.96022951389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45977.96022951389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45977.96022951389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45977.96022951389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45977.96022951389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45977.96022951389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45977.96022951389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45977.96022951389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45977.96022951389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45977.96022951389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45977.96022951389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45977.96022951389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45977.96022951389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45977.96022951389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45977.96022951389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45977.96022951389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45977.96022951389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45977.96022951389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45977.96022951389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45977.96022951389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45977.96022951389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45977.96022951389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45977.96022951389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45977.96022951389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45977.96022951389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45977.96022951389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45977.96022951389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45977.96022951389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45977.96022951389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45977.96022951389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45977.96022951389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45977.96022951389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45977.96022951389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45977.96022951389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45977.96022951389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45977.96022951389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45977.96022951389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45977.96022951389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45977.96022951389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45977.96022951389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45977.96022951389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45977.96022951389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45977.96022951389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45977.96022951389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45977.96022951389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45977.96022951389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45977.96022951389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45977.96022951389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45977.96022951389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45977.96022951389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45977.96022951389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45977.96022951389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45977.96022951389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45977.96022951389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45977.96022951389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45977.96022951389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45977.96022951389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45977.96022951389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45977.96022951389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45977.96022951389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45977.96022951389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45977.96022951389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45977.96022951389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45977.96022951389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45977.96022951389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45977.96022951389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45977.96022951389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45977.96022951389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45977.96022951389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45977.96022951389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45977.96022951389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45977.96022951389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45977.96022951389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45977.96022951389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45977.96022951389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45977.96022951389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45977.96022951389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45977.96022951389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45977.96022951389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45977.96022951389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45977.96022951389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45977.96022951389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45977.96022951389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45977.96022951389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45977.96022951389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45977.96022951389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45977.96022951389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45977.96022951389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45977.96022951389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45977.96022951389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45977.96022951389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45977.96022951389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45977.96022951389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45977.96022951389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45977.96022951389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45977.96022951389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45977.96022951389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45977.96022951389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45977.96022951389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45977.96022951389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45977.96022951389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45977.96022951389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45977.96022951389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45977.96022951389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45977.96022951389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45977.96022951389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45977.96022951389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45977.96022951389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45977.96022951389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45977.96022951389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45977.96022951389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45977.96022951389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45977.96022951389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45977.96022951389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45977.96022951389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45977.96022951389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45977.96022951389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45977.96022951389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45977.96022951389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45977.96022951389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45977.96022951389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45977.96022951389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45977.96022951389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45977.96022951389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45977.96022951389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45977.96022951389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45977.96022951389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45977.96022951389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45977.96022951389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45977.96022951389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45977.96022951389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45977.96022951389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45977.96022951389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45977.96022951389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45977.96022951389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45977.96022951389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45977.96022951389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45977.96022951389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45977.96022951389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45977.96022951389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45977.96022951389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45977.96022951389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45977.96022951389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45977.96022951389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45977.96022951389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45977.96022951389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45977.96022951389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45977.96022951389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45977.96022951389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45977.96022951389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45977.96022951389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45977.96022951389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45977.96022951389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45977.96022951389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45977.96022951389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45977.96022951389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45977.96022951389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45977.96022951389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45977.96022951389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45977.96022951389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45977.96022951389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45977.96022951389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45977.96022951389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45977.96022951389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45977.96022951389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45977.96022951389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45977.96022951389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45977.96022951389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45977.96022951389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45977.96022951389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45977.96022951389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45977.96022951389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45977.96022951389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45977.96022951389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45977.96022951389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45977.96022951389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45977.96022951389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45977.96022951389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45977.96022951389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45977.96022951389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45977.96022951389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45977.96022951389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45977.96022951389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45977.96022951389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45977.96022951389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45977.96022951389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45977.96022951389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45977.96022951389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45977.96022951389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45977.96022951389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45977.96022951389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45977.96022951389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45977.96022951389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45977.96022951389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45977.96022951389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45977.96022951389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45977.96022951389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45977.96022951389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45977.96022951389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45977.96022951389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45977.96022951389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45977.96022951389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45977.96022951389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45977.96022951389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45977.96022951389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45977.96022951389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45977.96022951389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45977.96022951389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45977.96022951389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45977.96022951389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45977.96022951389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45977.96022951389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45977.96022951389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45977.96022951389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45977.96022951389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45977.96022951389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45977.96022951389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45977.96022951389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45977.96022951389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45977.96022951389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45977.96022951389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45977.96022951389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45977.96022951389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45977.96022951389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45977.96022951389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45977.96022951389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45977.96022951389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45977.96022951389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45977.96022951389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45977.96022951389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45977.96022951389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45977.96022951389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45977.96022951389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45977.96022951389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45977.96022951389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45977.96022951389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45977.96022951389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45977.96022951389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45977.96022951389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45977.96022951389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45977.96022951389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45977.96022951389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45977.96022951389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45977.96022951389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45977.96022951389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45977.96022951389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45977.96022951389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45977.96022951389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45977.96022951389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45977.96022951389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45977.96022951389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45977.96022951389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45977.96022951389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45977.96022951389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45977.96022951389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45977.96022951389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45977.96022951389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45977.96022951389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45977.96022951389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45977.96022951389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45977.96022951389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45977.96022951389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45977.96022951389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45977.96022951389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45977.96022951389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45977.96022951389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45977.96022951389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45977.96022951389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45977.96022951389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45977.96022951389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45977.96022951389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45977.96022951389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45977.96022951389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45977.96022951389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45977.96022951389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45977.96022951389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45977.96022951389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45977.96022951389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45977.96022951389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45977.96022951389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45977.96022951389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45977.96022951389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45977.96022951389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45977.96022951389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45977.96022951389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45977.96022951389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45977.96022951389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45977.96022951389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45977.96022951389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45977.96022951389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45977.96022951389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45977.96022951389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45977.96022951389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45977.96022951389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45977.96022951389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45977.96022951389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45977.96022951389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45977.96022951389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45977.96022951389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45977.96022951389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45977.96022951389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45977.96022951389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45977.96022951389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45977.96022951389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45977.96022951389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45977.96022951389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45977.96022951389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45977.96022951389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45977.96022951389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45977.96022951389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45977.96022951389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45977.96022951389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45977.96022951389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45977.96022951389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45977.96022951389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45977.96022951389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45977.96022951389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45977.96022951389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45977.96022951389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45977.96022951389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45977.96022951389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45977.96022951389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45977.96022951389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45977.96022951389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45977.96022951389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45977.96022951389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45977.96022951389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45977.96022951389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45977.96022951389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45977.96022951389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45977.96022951389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45977.96022951389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45977.96022951389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45977.96022951389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45977.96022951389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45977.96022951389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45977.96022951389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45977.96022951389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45977.96022951389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45977.96022951389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45977.96022951389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45977.96022951389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45977.96022951389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45977.96022951389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45977.96022951389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45977.96022951389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45977.96022951389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45977.96022951389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45977.96022951389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45977.96022951389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45977.96022951389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45977.96022951389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45977.96022951389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45977.96022951389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45977.96022951389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45977.96022951389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45977.96022951389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45977.96022951389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45977.96022951389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45977.96022951389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45977.96022951389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45977.96022951389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45977.96022951389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45977.96022951389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45977.96022951389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45977.96022951389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45977.96022951389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45977.96022951389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45977.96022951389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45977.96022951389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45977.96022951389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45977.96022951389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45977.96022951389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45977.96022951389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45977.96022951389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45977.96022951389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45977.96022951389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45977.96022951389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45977.96022951389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45977.96022951389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45977.96022951389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45977.96022951389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45977.96022951389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45977.96022951389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45977.96022951389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45977.96022951389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45977.96022951389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45977.96022951389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45977.96022951389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45977.96022951389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45977.96022951389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45977.96022951389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45977.96022951389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45977.96022951389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45977.96022951389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45977.96022951389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45977.96022951389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45977.96022951389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45977.96022951389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45977.96022951389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45977.96022951389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45977.96022951389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45977.96022951389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45977.96022951389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45977.96022951389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45977.96022951389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45977.96022951389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45977.96022951389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45977.96022951389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45977.96022951389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45977.96022951389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45977.96022951389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45977.96022951389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45977.96022951389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45977.96022951389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45977.96022951389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45977.96022951389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45977.96022951389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45977.96022951389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45977.96022951389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45977.96022951389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45977.96022951389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45977.96022951389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45977.96022951389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45977.96022951389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45977.96022951389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45977.96022951389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45977.96022951389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45977.96022951389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45977.96022951389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45977.96022951389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45977.96022951389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45977.96022951389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45977.96022951389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45977.96022951389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45977.96022951389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45977.96022951389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45977.96022951389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45977.96022951389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45977.96022951389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45977.96022951389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45977.96022951389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45977.96022951389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45977.96022951389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45977.96022951389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45977.96022951389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45977.96022951389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45977.96022951389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45977.96022951389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45977.96022951389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45977.96022951389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45977.96022951389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45977.96022951389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45977.96022951389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45977.96022951389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45977.96022951389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45977.96022951389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45977.96022951389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45977.96022951389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45977.96022951389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45977.96022951389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45977.96022951389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45977.96022951389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45977.96022951389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45977.96022951389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45977.96022951389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45977.96022951389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45977.96022951389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45977.96022951389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45977.96022951389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45977.96022951389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45977.96022951389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45977.96022951389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45977.96022951389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45977.96022951389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45977.96022951389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45977.96022951389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45977.96022951389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45977.96022951389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45977.96022951389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45977.96022951389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45977.96022951389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45977.96022951389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45977.96022951389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45977.96022951389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45977.96022951389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45977.96022951389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45977.96022951389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45977.96022951389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45977.96022951389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45977.96022951389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45977.96022951389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45977.96022951389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45977.96022951389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45977.96022951389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45977.96022951389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45977.96022951389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45977.96022951389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45977.96022951389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45977.96022951389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45977.96022951389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45977.96022951389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45977.96022951389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45977.96022951389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45977.96022951389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45977.96022951389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45977.96022951389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45977.96022951389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45977.96022951389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45977.96022951389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45977.96022951389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45977.96022951389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45977.96022951389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45977.96022951389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45977.96022951389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45977.96022951389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45977.96022951389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45977.96022951389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45977.96022951389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45977.96022951389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45977.96022951389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45977.96022951389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45977.96022951389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45977.96022951389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45977.96022951389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45977.96022951389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45977.96022951389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45977.96022951389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45977.96022951389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45977.96022951389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45977.96022951389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45977.96022951389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45977.96022951389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45977.96022951389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45977.96022951389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45977.96022951389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45977.96022951389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45977.96022951389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45977.96022951389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45977.96022951389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45977.96022951389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45977.96022951389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45977.96022951389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45977.96022951389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45977.96022951389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45977.96022951389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45977.96022951389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45977.96022951389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45977.96022951389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45977.96022951389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45977.96022951389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45977.96022951389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45977.96022951389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45977.96022951389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45977.96022951389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45977.96022951389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45977.96022951389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45977.96022951389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45977.96022951389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45977.96022951389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45977.96022951389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45977.96022951389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45977.96022951389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45977.96022951389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45977.96022951389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45977.96022951389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45977.96022951389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45977.96022951389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45977.96022951389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45977.96022951389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45977.96022951389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45977.96022951389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45977.96022951389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45977.96022951389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45977.96022951389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45977.96022951389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45977.96022951389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45977.96022951389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45977.96022951389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45977.96022951389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45977.96022951389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45977.96022951389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45977.96022951389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45977.96022951389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45977.96022951389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45977.96022951389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45977.96022951389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45977.96022951389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45977.96022951389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45977.96022951389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45977.96022951389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45977.96022951389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45977.96022951389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45977.96022951389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45977.96022951389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45977.96022951389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45977.96022951389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45977.96022951389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45977.96022951389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45977.96022951389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45977.96022951389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45977.96022951389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45977.96022951389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45977.96022951389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45977.96022951389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45977.96022951389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45977.96022951389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45977.96022951389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45977.96022951389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45977.96022951389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45977.96022951389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45977.96022951389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45977.96022951389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45977.96022951389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45977.96022951389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45977.96022951389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274.47951192129403</v>
      </c>
      <c r="H2" s="96">
        <v>45703.474768518521</v>
      </c>
      <c r="I2" s="96" t="str">
        <f>IFERROR(VLOOKUP(D2,DB!A:F,6,0),"")</f>
        <v>SCECO</v>
      </c>
      <c r="J2" s="96" t="str">
        <f>IFERROR(VLOOKUP(D2,DB!A:G,7,0),"")</f>
        <v>Dead</v>
      </c>
      <c r="K2" s="98" t="s">
        <v>39108</v>
      </c>
      <c r="L2" s="92" t="str">
        <f>IFERROR(VLOOKUP(D2,DB!A:I,9,0),"")</f>
        <v>Latis</v>
      </c>
    </row>
    <row r="3" spans="1:16" ht="15" customHeight="1">
      <c r="A3" s="116"/>
      <c r="B3" s="116" t="str">
        <f>IFERROR(VLOOKUP(D3,DB!A:K,11,0),"")</f>
        <v/>
      </c>
      <c r="C3" s="94"/>
      <c r="D3" s="92"/>
      <c r="E3" s="95"/>
      <c r="F3" s="96"/>
      <c r="G3" s="97">
        <f ca="1">IFERROR(NOW()-F3,"")</f>
        <v>45977.96022951389</v>
      </c>
      <c r="H3" s="96"/>
      <c r="I3" s="116" t="str">
        <f>IFERROR(VLOOKUP(D3,DB!A:F,6,0),"")</f>
        <v/>
      </c>
      <c r="J3" s="116" t="str">
        <f>IFERROR(VLOOKUP(D3,DB!A:G,7,0),"")</f>
        <v/>
      </c>
      <c r="K3" s="98"/>
      <c r="L3" s="92" t="str">
        <f>IFERROR(VLOOKUP(D3,DB!A:I,9,0),"")</f>
        <v/>
      </c>
    </row>
    <row r="4" spans="1:16" ht="15" customHeight="1">
      <c r="A4" s="116"/>
      <c r="B4" s="116" t="str">
        <f>IFERROR(VLOOKUP(D4,DB!A:K,11,0),"")</f>
        <v/>
      </c>
      <c r="C4" s="94"/>
      <c r="D4" s="98"/>
      <c r="E4" s="95"/>
      <c r="F4" s="96"/>
      <c r="G4" s="97">
        <f ca="1">IFERROR(NOW()-F4,"")</f>
        <v>45977.96022951389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45977.96022951389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45977.96022951389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45977.96022951389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45977.96022951389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45977.96022951389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45977.96022951389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45977.96022951389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45977.96022951389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45977.96022951389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45977.96022951389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45977.96022951389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45977.96022951389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45977.96022951389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45977.96022951389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45977.96022951389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45977.96022951389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45977.96022951389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45977.96022951389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45977.96022951389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45977.96022951389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45977.96022951389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45977.96022951389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45977.96022951389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45977.96022951389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45977.96022951389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45977.96022951389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45977.96022951389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45977.96022951389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45977.96022951389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45977.96022951389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45977.96022951389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45977.96022951389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45977.96022951389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45977.96022951389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45977.96022951389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45977.96022951389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45977.96022951389</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45977.96022951389</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45977.96022951389</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45977.96022951389</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45977.96022951389</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45977.96022951389</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45977.96022951389</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45977.96022951389</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45977.96022951389</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45977.96022951389</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45977.96022951389</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45977.96022951389</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45977.96022951389</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45977.96022951389</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45977.96022951389</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45977.96022951389</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45977.96022951389</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45977.96022951389</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45977.96022951389</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45977.96022951389</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45977.96022951389</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45977.96022951389</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39109</v>
      </c>
      <c r="B2" s="37" t="str">
        <f>IFERROR(VLOOKUP(D2,DB!A:K,11,0),"")</f>
        <v>R5</v>
      </c>
      <c r="C2" s="37">
        <v>3</v>
      </c>
      <c r="D2" s="107" t="s">
        <v>36011</v>
      </c>
      <c r="E2" s="37" t="s">
        <v>39021</v>
      </c>
      <c r="F2" s="38">
        <v>45891.832060185188</v>
      </c>
      <c r="G2" s="109">
        <f ca="1">IFERROR(NOW()-F2,"")</f>
        <v>86.128169328701915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09">
        <f t="shared" ref="G3" ca="1" si="0">IFERROR(NOW()-F3,"")</f>
        <v>51.77135219907359</v>
      </c>
      <c r="H3" s="38">
        <v>45926.158159722225</v>
      </c>
      <c r="I3" s="37" t="str">
        <f>IFERROR(VLOOKUP(D3,DB!A:F,6,0),"")</f>
        <v>SCECO</v>
      </c>
      <c r="J3" s="37" t="str">
        <f>IFERROR(VLOOKUP(D3,DB!A:G,7,0),"")</f>
        <v>Good</v>
      </c>
      <c r="K3" s="37" t="s">
        <v>39112</v>
      </c>
      <c r="L3" s="37" t="str">
        <f>IFERROR(VLOOKUP(D3,DB!A:I,9,0),"")</f>
        <v>Latis</v>
      </c>
      <c r="M3" s="106"/>
    </row>
    <row r="4" spans="1:13" ht="48" customHeight="1">
      <c r="A4" s="110" t="s">
        <v>39113</v>
      </c>
      <c r="B4" s="110" t="str">
        <f>IFERROR(VLOOKUP(D4,DB!A:K,11,0),"")</f>
        <v>R5</v>
      </c>
      <c r="C4" s="110">
        <v>1</v>
      </c>
      <c r="D4" s="110" t="s">
        <v>34758</v>
      </c>
      <c r="E4" s="110" t="s">
        <v>39100</v>
      </c>
      <c r="F4" s="111">
        <v>45948.661111111112</v>
      </c>
      <c r="G4" s="112">
        <f t="shared" ref="G4" ca="1" si="1">IFERROR(NOW()-F4,"")</f>
        <v>29.299118402777822</v>
      </c>
      <c r="H4" s="111">
        <v>45948.661111111112</v>
      </c>
      <c r="I4" s="110" t="str">
        <f>IFERROR(VLOOKUP(D4,DB!A:F,6,0),"")</f>
        <v>SCECO</v>
      </c>
      <c r="J4" s="110" t="str">
        <f>IFERROR(VLOOKUP(D4,DB!A:G,7,0),"")</f>
        <v>Dead</v>
      </c>
      <c r="K4" s="110" t="s">
        <v>39114</v>
      </c>
      <c r="L4" s="110" t="str">
        <f>IFERROR(VLOOKUP(D4,DB!A:I,9,0),"")</f>
        <v>Latis</v>
      </c>
    </row>
    <row r="5" spans="1:13" ht="30.75">
      <c r="A5" s="110" t="s">
        <v>39115</v>
      </c>
      <c r="B5" s="110" t="s">
        <v>5443</v>
      </c>
      <c r="C5" s="110">
        <v>1</v>
      </c>
      <c r="D5" s="110" t="s">
        <v>32330</v>
      </c>
      <c r="E5" s="110" t="s">
        <v>39021</v>
      </c>
      <c r="F5" s="111">
        <v>45968.848599537036</v>
      </c>
      <c r="G5" s="112">
        <f t="shared" ref="G5:G23" ca="1" si="2">IFERROR(NOW()-F5,"")</f>
        <v>9.1116299768546014</v>
      </c>
      <c r="H5" s="111">
        <v>45968.827465277776</v>
      </c>
      <c r="I5" s="110" t="s">
        <v>22</v>
      </c>
      <c r="J5" s="110" t="s">
        <v>65</v>
      </c>
      <c r="K5" s="110" t="s">
        <v>39116</v>
      </c>
      <c r="L5" s="110" t="s">
        <v>8145</v>
      </c>
    </row>
    <row r="6" spans="1:13">
      <c r="A6" s="110" t="s">
        <v>39117</v>
      </c>
      <c r="B6" s="110" t="str">
        <f>IFERROR(VLOOKUP(D6,DB!A:K,11,0),"")</f>
        <v>R5</v>
      </c>
      <c r="C6" s="110">
        <v>1</v>
      </c>
      <c r="D6" s="110" t="s">
        <v>33371</v>
      </c>
      <c r="E6" s="110" t="s">
        <v>39021</v>
      </c>
      <c r="F6" s="139">
        <v>45977.514803240738</v>
      </c>
      <c r="G6" s="112">
        <f t="shared" ca="1" si="2"/>
        <v>0.44542627315240679</v>
      </c>
      <c r="H6" s="139">
        <v>45977.468807870369</v>
      </c>
      <c r="I6" s="110" t="str">
        <f>IFERROR(VLOOKUP(D6,DB!A:F,6,0),"")</f>
        <v>SCECO</v>
      </c>
      <c r="J6" s="110" t="str">
        <f>IFERROR(VLOOKUP(D6,DB!A:G,7,0),"")</f>
        <v>Weak</v>
      </c>
      <c r="K6" s="110" t="s">
        <v>39118</v>
      </c>
      <c r="L6" s="110" t="str">
        <f>IFERROR(VLOOKUP(D6,DB!A:I,9,0),"")</f>
        <v>Latis</v>
      </c>
    </row>
    <row r="7" spans="1:13">
      <c r="A7" s="110"/>
      <c r="B7" s="110" t="str">
        <f>IFERROR(VLOOKUP(D7,DB!A:K,11,0),"")</f>
        <v/>
      </c>
      <c r="C7" s="110"/>
      <c r="D7" s="110"/>
      <c r="E7" s="110"/>
      <c r="F7" s="110"/>
      <c r="G7" s="112">
        <f t="shared" ca="1" si="2"/>
        <v>45977.96022951389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45977.96022951389</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45977.96022951389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45977.96022951389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45977.96022951389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45977.96022951389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45977.96022951389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45977.96022951389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45977.96022951389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45977.96022951389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45977.96022951389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45977.96022951389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45977.96022951389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45977.96022951389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45977.96022951389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45977.96022951389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45977.96022951389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45977.96022951389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45977.96022951389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45977.96022951389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45977.96022951389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45977.96022951389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45977.96022951389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45977.96022951389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45977.96022951389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45977.96022951389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45977.96022951389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45977.96022951389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45977.96022951389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45977.96022951389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45977.96022951389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45977.96022951389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45977.96022951389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45977.96022951389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45977.96022951389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45977.96022951389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45977.96022951389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45977.96022951389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45977.96022951389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45977.96022951389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45977.96022951389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45977.96022951389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45977.96022951389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45977.96022951389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45977.96022951389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45977.96022951389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45977.96022951389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45977.96022951389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45977.96022951389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45977.96022951389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45977.96022951389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45977.96022951389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45977.96022951389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45977.96022951389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45977.96022951389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45977.96022951389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45977.96022951389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45977.96022951389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45977.96022951389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45977.96022951389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45977.96022951389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45977.96022951389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45977.96022951389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45977.96022951389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45977.96022951389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45977.96022951389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45977.96022951389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45977.96022951389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45977.96022951389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45977.96022951389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45977.96022951389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45977.96022951389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45977.96022951389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45977.96022951389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45977.96022951389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45977.96022951389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45977.96022951389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45977.96022951389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45977.96022951389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45977.96022951389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45977.96022951389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45977.96022951389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45977.96022951389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45977.96022951389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45977.96022951389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45977.96022951389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45977.96022951389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45977.96022951389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45977.96022951389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45977.96022951389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45977.96022951389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45977.96022951389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45977.96022951389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45977.96022951389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45977.96022951389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45977.96022951389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45977.96022951389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45977.96022951389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45977.96022951389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45977.96022951389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45977.96022951389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45977.96022951389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45977.96022951389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45977.96022951389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45977.96022951389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45977.96022951389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45977.96022951389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45977.96022951389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45977.96022951389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45977.96022951389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45977.96022951389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45977.96022951389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45977.96022951389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45977.96022951389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45977.96022951389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45977.96022951389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45977.96022951389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45977.96022951389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45977.96022951389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45977.96022951389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45977.96022951389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45977.96022951389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45977.96022951389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45977.96022951389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45977.96022951389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45977.96022951389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45977.96022951389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45977.96022951389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45977.96022951389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45977.96022951389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45977.96022951389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45977.96022951389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45977.96022951389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45977.96022951389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45977.96022951389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45977.96022951389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45977.96022951389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45977.96022951389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45977.96022951389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45977.96022951389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45977.96022951389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45977.96022951389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45977.96022951389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45977.96022951389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45977.96022951389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45977.96022951389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45977.96022951389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45977.96022951389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45977.96022951389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45977.96022951389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45977.96022951389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45977.96022951389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45977.96022951389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45977.96022951389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45977.96022951389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45977.96022951389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45977.96022951389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45977.96022951389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45977.96022951389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45977.96022951389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45977.96022951389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45977.96022951389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45977.96022951389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45977.96022951389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4" ca="1" si="0">IFERROR(NOW()-F2,"-")</f>
        <v>0.13469710648496402</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2</v>
      </c>
      <c r="D3" s="122" t="s">
        <v>30938</v>
      </c>
      <c r="E3" s="110" t="s">
        <v>39021</v>
      </c>
      <c r="F3" s="124">
        <v>45977.926087962966</v>
      </c>
      <c r="G3" s="105">
        <f t="shared" ca="1" si="0"/>
        <v>3.4141550924687181E-2</v>
      </c>
      <c r="H3" s="124">
        <v>45977.917743055557</v>
      </c>
      <c r="I3" s="122" t="str">
        <f>IFERROR(VLOOKUP(D3,DB!A:F,6,0),"")</f>
        <v>SCECO</v>
      </c>
      <c r="J3" s="122" t="str">
        <f>IFERROR(VLOOKUP(D3,DB!A:G,7,0),"")</f>
        <v>Dead</v>
      </c>
      <c r="K3" s="125" t="s">
        <v>39122</v>
      </c>
      <c r="L3" s="126" t="str">
        <f>IFERROR(VLOOKUP(D3,DB!A:I,9,0),"")</f>
        <v>Latis</v>
      </c>
    </row>
    <row r="4" spans="1:16382" ht="31.5" customHeight="1">
      <c r="A4" s="121"/>
      <c r="B4" s="122" t="str">
        <f>IFERROR(VLOOKUP(D4,DB!A:K,11,0),"")</f>
        <v/>
      </c>
      <c r="C4" s="123"/>
      <c r="D4" s="122"/>
      <c r="E4" s="110"/>
      <c r="F4" s="124"/>
      <c r="G4" s="105">
        <f t="shared" ca="1" si="0"/>
        <v>45977.96022951389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45977.96022951389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45977.96022951389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45977.96022951389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45977.96022951389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45977.96022951389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45977.96022951389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45977.96022951389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45977.96022951389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45977.96022951389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45977.96022951389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45977.96022951389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45977.96022951389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45977.96022951389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45977.96022951389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45977.96022951389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45977.96022951389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45977.96022951389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45977.96022951389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45977.96022951389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45977.96022951389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45977.96022951389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45977.96022951389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45977.96022951389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45977.96022951389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45977.96022951389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45977.96022951389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45977.96022951389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45977.96022951389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45977.96022951389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45977.96022951389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45977.96022951389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45977.96022951389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45977.96022951389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45977.96022951389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45977.96022951389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45977.96022951389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45977.96022951389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45977.96022951389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45977.96022951389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45977.96022951389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45977.96022951389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45977.96022951389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45977.96022951389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45977.96022951389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45977.96022951389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45977.96022951389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45977.96022951389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45977.96022951389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45977.96022951389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45977.96022951389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45977.96022951389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45977.96022951389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45977.96022951389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45977.96022951389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45977.96022951389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45977.96022951389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45977.96022951389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45977.96022951389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45977.96022951389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45977.96022951389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45977.96022951389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45977.96022951389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45977.96022951389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45977.96022951389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45977.96022951389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45977.96022951389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45977.96022951389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45977.96022951389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45977.96022951389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45977.96022951389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45977.96022951389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45977.96022951389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45977.96022951389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45977.96022951389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45977.96022951389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45977.96022951389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45977.96022951389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45977.96022951389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45977.96022951389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45977.96022951389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45977.96022951389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45977.96022951389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45977.96022951389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45977.96022951389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45977.96022951389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45977.96022951389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45977.96022951389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45977.96022951389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45977.96022951389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45977.96022951389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45977.96022951389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45977.96022951389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45977.96022951389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45977.96022951389</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2025-11-16T20:02:44Z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